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3'!$29:$30</definedName>
  </definedNames>
  <calcPr fullCalcOnLoad="1"/>
</workbook>
</file>

<file path=xl/sharedStrings.xml><?xml version="1.0" encoding="utf-8"?>
<sst xmlns="http://schemas.openxmlformats.org/spreadsheetml/2006/main" count="1161" uniqueCount="283">
  <si>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</si>
  <si>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</si>
  <si>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</si>
  <si>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</si>
  <si>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</si>
  <si>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</si>
  <si>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</si>
  <si>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</si>
  <si>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</si>
  <si>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</si>
  <si>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</si>
  <si>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</si>
  <si>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</si>
  <si>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</si>
  <si>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</si>
  <si>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</si>
  <si>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</si>
  <si>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</si>
  <si>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</si>
  <si>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</si>
  <si>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</si>
  <si>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</si>
  <si>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</si>
  <si>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</si>
  <si>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</si>
  <si>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</si>
  <si>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</si>
  <si>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</si>
  <si>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</si>
  <si>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</si>
  <si>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</si>
  <si>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</si>
  <si>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</si>
  <si>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</si>
  <si>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</si>
  <si>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</si>
  <si>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</si>
  <si>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</si>
  <si>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</si>
  <si>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</si>
  <si>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</si>
  <si>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</si>
  <si>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</si>
  <si>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</si>
  <si>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</si>
  <si>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</si>
  <si>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</si>
  <si>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</si>
  <si>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</si>
  <si>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</si>
  <si>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</si>
  <si>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</si>
  <si>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</si>
  <si>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</si>
  <si>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</si>
  <si>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</si>
  <si>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</si>
  <si>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</si>
  <si>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</si>
  <si>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</si>
  <si>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</si>
  <si>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</si>
  <si>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</si>
  <si>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</si>
  <si>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</si>
  <si>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</si>
  <si>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</si>
  <si>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</si>
  <si>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</si>
  <si>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</si>
  <si>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</si>
  <si>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</si>
  <si>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</si>
  <si>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</si>
  <si>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</si>
  <si>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</si>
  <si>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</si>
  <si>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</si>
  <si>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</si>
  <si>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</si>
  <si>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</si>
  <si>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</si>
  <si>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</si>
  <si>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</si>
  <si>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</si>
  <si>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</si>
  <si>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</si>
  <si>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</si>
  <si>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</si>
  <si>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</si>
  <si>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</si>
  <si>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</si>
  <si>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</si>
  <si>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</si>
  <si>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</si>
  <si>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</si>
  <si>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</si>
  <si>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</si>
  <si>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</si>
  <si>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Иные межбюджетные трансферты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</si>
  <si>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</si>
  <si>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</si>
  <si>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</si>
  <si>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</si>
  <si>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</si>
  <si>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</si>
  <si>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</si>
  <si>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</si>
  <si>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</si>
  <si>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</si>
  <si>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</si>
  <si>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</si>
  <si>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</si>
  <si>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</si>
  <si>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</si>
  <si>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</si>
  <si>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</si>
  <si>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</si>
  <si>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</si>
  <si>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</si>
  <si>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</si>
  <si>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</si>
  <si>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</si>
  <si>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</si>
  <si>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</si>
  <si>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</si>
  <si>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</si>
  <si>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</si>
  <si>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</si>
  <si>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</si>
  <si>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</si>
  <si>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</si>
  <si>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</si>
  <si>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</si>
  <si>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</si>
  <si>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</si>
  <si>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</si>
  <si>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</si>
  <si>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</si>
  <si>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</si>
  <si>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</si>
  <si>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</si>
  <si>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</si>
  <si>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</si>
  <si>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</si>
  <si>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</si>
  <si>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</si>
  <si>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</si>
  <si>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</si>
  <si>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</si>
  <si>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</si>
  <si>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</si>
  <si>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</si>
  <si>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</si>
  <si>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</si>
  <si>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</si>
  <si>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</si>
  <si>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</si>
  <si>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</si>
  <si>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</si>
  <si>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</si>
  <si>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</si>
  <si>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</si>
  <si>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</si>
  <si>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</si>
  <si>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</si>
  <si>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</si>
  <si>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</si>
  <si>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</si>
  <si>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</si>
  <si>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</si>
  <si>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</si>
  <si>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</si>
  <si>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</si>
  <si>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</si>
  <si>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</si>
  <si>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</si>
  <si>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</si>
  <si>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</si>
  <si>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</si>
  <si>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</si>
  <si>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</si>
  <si>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</si>
  <si>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</si>
  <si>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</si>
  <si>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</si>
  <si>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</si>
  <si>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</si>
  <si>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</si>
  <si>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Сумма на          2022 год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</si>
  <si>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</si>
  <si>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</si>
  <si>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</si>
  <si>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</si>
  <si>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</si>
  <si>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</si>
  <si>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</si>
  <si>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</si>
  <si>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</si>
  <si>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</si>
  <si>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</si>
  <si>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</si>
  <si>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</si>
  <si>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Другие общегосударственные вопросы по содержанию имущества в области культуры</t>
  </si>
  <si>
    <t xml:space="preserve">Другие общегосударственные вопросы </t>
  </si>
  <si>
    <t xml:space="preserve">Общегосударственные вопросы </t>
  </si>
  <si>
    <t>Сумма на 2023 год</t>
  </si>
  <si>
    <t>Сумма на          2023 год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</si>
  <si>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</si>
  <si>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</si>
  <si>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</si>
  <si>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</si>
  <si>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</si>
  <si>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</si>
  <si>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</si>
  <si>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</si>
  <si>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</si>
  <si>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</si>
  <si>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</si>
  <si>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</si>
  <si>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</si>
  <si>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Субсидии на капитальный ремонт и ремонт автомобильных дорог общего пользования</t>
  </si>
  <si>
    <t>87</t>
  </si>
  <si>
    <t>88</t>
  </si>
  <si>
    <t>853</t>
  </si>
  <si>
    <t>850</t>
  </si>
  <si>
    <t>Уплата иных платежей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</si>
  <si>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</si>
  <si>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</si>
  <si>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</si>
  <si>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</si>
  <si>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</si>
  <si>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</si>
  <si>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</si>
  <si>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</si>
  <si>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</si>
  <si>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</si>
  <si>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</si>
  <si>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</si>
  <si>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на 2022 год и плановый период на 2023-2024 годов</t>
  </si>
  <si>
    <t>Сумма на          2024 год</t>
  </si>
  <si>
    <t>на 2022 год  и плановый период 2023-2024 годов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</si>
  <si>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</si>
  <si>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</si>
  <si>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</si>
  <si>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</si>
  <si>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</si>
  <si>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№42</t>
  </si>
  <si>
    <t>от 27.12.2021</t>
  </si>
  <si>
    <t xml:space="preserve">от 27.12.2021 </t>
  </si>
  <si>
    <t>№ 42</t>
  </si>
  <si>
    <t>от  27.12.2021</t>
  </si>
  <si>
    <t>(в редакции решения Степановского</t>
  </si>
  <si>
    <t>81</t>
  </si>
  <si>
    <t>82</t>
  </si>
  <si>
    <t>1102</t>
  </si>
  <si>
    <t>Массовый спорт</t>
  </si>
  <si>
    <t>01200S5080</t>
  </si>
  <si>
    <t xml:space="preserve">Субсидии на содержание автомобильных дорог </t>
  </si>
  <si>
    <t>89</t>
  </si>
  <si>
    <t>от  30.03.2022</t>
  </si>
  <si>
    <t>№6)</t>
  </si>
  <si>
    <t xml:space="preserve">от 30.03.2022 </t>
  </si>
  <si>
    <t>№ 6)</t>
  </si>
  <si>
    <t>от 30.03.2022</t>
  </si>
  <si>
    <t>от 30.06.2022</t>
  </si>
  <si>
    <t>90</t>
  </si>
  <si>
    <t>91</t>
  </si>
  <si>
    <t>92</t>
  </si>
  <si>
    <t>93</t>
  </si>
  <si>
    <t>от  30.06.2022</t>
  </si>
  <si>
    <t xml:space="preserve">от 30.06.2022 </t>
  </si>
  <si>
    <t>№28)</t>
  </si>
  <si>
    <t>№ 28)</t>
  </si>
  <si>
    <t>от  14.10.2022</t>
  </si>
  <si>
    <t>№33)</t>
  </si>
  <si>
    <t xml:space="preserve">от 14.10.2022 </t>
  </si>
  <si>
    <t>№ 33)</t>
  </si>
  <si>
    <t>от 14.10.2022</t>
  </si>
  <si>
    <t>от 27.12.2022</t>
  </si>
  <si>
    <t xml:space="preserve">от 27.12.2022 </t>
  </si>
  <si>
    <t>от  27.12.2022</t>
  </si>
  <si>
    <t>№ 44)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</si>
</sst>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wrapText="1"/>
    </xf>
    <xf numFmtId="2" fontId="14" fillId="0" borderId="28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0" fontId="1" fillId="0" borderId="4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0">
      <selection activeCell="F25" sqref="F25"/>
    </sheetView>
  </sheetViews>
  <sheetFormatPr defaultColWidth="9.00390625" defaultRowHeight="12.75"/>
  <cols>
    <col min="1" max="1" width="5.75390625" style="89" customWidth="1"/>
    <col min="2" max="2" width="30.625" style="90" customWidth="1"/>
    <col min="3" max="3" width="9.00390625" style="91" customWidth="1"/>
    <col min="4" max="4" width="18.875" style="92" customWidth="1"/>
    <col min="5" max="6" width="18.75390625" style="92" customWidth="1"/>
    <col min="7" max="16384" width="9.125" style="77" customWidth="1"/>
  </cols>
  <sheetData>
    <row r="1" spans="1:6" s="1" customFormat="1" ht="18.75">
      <c r="A1" s="67"/>
      <c r="B1" s="68"/>
      <c r="D1" s="69"/>
      <c r="E1" s="70" t="s">
        <v>242</v>
      </c>
      <c r="F1" s="71"/>
    </row>
    <row r="2" spans="1:6" s="1" customFormat="1" ht="15.75">
      <c r="A2" s="67"/>
      <c r="B2" s="68"/>
      <c r="D2" s="72"/>
      <c r="E2" s="184" t="s">
        <v>190</v>
      </c>
      <c r="F2" s="184"/>
    </row>
    <row r="3" spans="1:6" s="1" customFormat="1" ht="15.75">
      <c r="A3" s="67"/>
      <c r="B3" s="68"/>
      <c r="D3" s="72"/>
      <c r="E3" s="184" t="s">
        <v>191</v>
      </c>
      <c r="F3" s="184"/>
    </row>
    <row r="4" spans="1:6" s="1" customFormat="1" ht="15.75">
      <c r="A4" s="67"/>
      <c r="B4" s="68"/>
      <c r="D4" s="72"/>
      <c r="E4" s="93" t="s">
        <v>251</v>
      </c>
      <c r="F4" s="93" t="s">
        <v>250</v>
      </c>
    </row>
    <row r="5" spans="1:6" s="1" customFormat="1" ht="15.75">
      <c r="A5" s="67"/>
      <c r="B5" s="68"/>
      <c r="D5" s="72"/>
      <c r="E5" s="93"/>
      <c r="F5" s="93"/>
    </row>
    <row r="6" spans="1:6" s="1" customFormat="1" ht="18.75">
      <c r="A6" s="67"/>
      <c r="B6" s="68"/>
      <c r="D6" s="69"/>
      <c r="E6" s="70" t="s">
        <v>242</v>
      </c>
      <c r="F6" s="71"/>
    </row>
    <row r="7" spans="1:6" s="1" customFormat="1" ht="15.75">
      <c r="A7" s="67"/>
      <c r="B7" s="68"/>
      <c r="D7" s="72"/>
      <c r="E7" s="184" t="s">
        <v>228</v>
      </c>
      <c r="F7" s="184"/>
    </row>
    <row r="8" spans="1:6" s="1" customFormat="1" ht="15.75">
      <c r="A8" s="67"/>
      <c r="B8" s="68"/>
      <c r="D8" s="72"/>
      <c r="E8" s="184" t="s">
        <v>191</v>
      </c>
      <c r="F8" s="184"/>
    </row>
    <row r="9" spans="1:6" s="1" customFormat="1" ht="15.75">
      <c r="A9" s="67"/>
      <c r="B9" s="68"/>
      <c r="D9" s="72"/>
      <c r="E9" s="93" t="s">
        <v>260</v>
      </c>
      <c r="F9" s="93" t="s">
        <v>261</v>
      </c>
    </row>
    <row r="10" spans="1:6" s="1" customFormat="1" ht="15.75">
      <c r="A10" s="67"/>
      <c r="B10" s="68"/>
      <c r="D10" s="72"/>
      <c r="E10" s="93"/>
      <c r="F10" s="93"/>
    </row>
    <row r="11" spans="1:6" s="1" customFormat="1" ht="18.75">
      <c r="A11" s="67"/>
      <c r="B11" s="68"/>
      <c r="D11" s="72"/>
      <c r="E11" s="70" t="s">
        <v>242</v>
      </c>
      <c r="F11" s="71"/>
    </row>
    <row r="12" spans="1:6" s="1" customFormat="1" ht="15.75">
      <c r="A12" s="67"/>
      <c r="B12" s="68"/>
      <c r="D12" s="72"/>
      <c r="E12" s="184" t="s">
        <v>228</v>
      </c>
      <c r="F12" s="184"/>
    </row>
    <row r="13" spans="1:6" s="1" customFormat="1" ht="15.75">
      <c r="A13" s="67"/>
      <c r="B13" s="68"/>
      <c r="D13" s="72"/>
      <c r="E13" s="184" t="s">
        <v>191</v>
      </c>
      <c r="F13" s="184"/>
    </row>
    <row r="14" spans="1:6" s="1" customFormat="1" ht="15.75">
      <c r="A14" s="67"/>
      <c r="B14" s="68"/>
      <c r="D14" s="72"/>
      <c r="E14" s="93" t="s">
        <v>270</v>
      </c>
      <c r="F14" s="93" t="s">
        <v>272</v>
      </c>
    </row>
    <row r="15" spans="1:6" s="1" customFormat="1" ht="15.75">
      <c r="A15" s="67"/>
      <c r="B15" s="68"/>
      <c r="D15" s="72"/>
      <c r="E15" s="93"/>
      <c r="F15" s="93"/>
    </row>
    <row r="16" spans="1:6" s="1" customFormat="1" ht="18.75">
      <c r="A16" s="67"/>
      <c r="B16" s="68"/>
      <c r="D16" s="72"/>
      <c r="E16" s="70" t="s">
        <v>242</v>
      </c>
      <c r="F16" s="71"/>
    </row>
    <row r="17" spans="1:6" s="1" customFormat="1" ht="15.75">
      <c r="A17" s="67"/>
      <c r="B17" s="68"/>
      <c r="D17" s="72"/>
      <c r="E17" s="184" t="s">
        <v>228</v>
      </c>
      <c r="F17" s="184"/>
    </row>
    <row r="18" spans="1:6" s="1" customFormat="1" ht="15.75">
      <c r="A18" s="67"/>
      <c r="B18" s="68"/>
      <c r="D18" s="72"/>
      <c r="E18" s="184" t="s">
        <v>191</v>
      </c>
      <c r="F18" s="184"/>
    </row>
    <row r="19" spans="1:6" s="1" customFormat="1" ht="15.75">
      <c r="A19" s="67"/>
      <c r="B19" s="68"/>
      <c r="D19" s="72"/>
      <c r="E19" s="93" t="s">
        <v>274</v>
      </c>
      <c r="F19" s="93" t="s">
        <v>275</v>
      </c>
    </row>
    <row r="20" spans="1:6" s="1" customFormat="1" ht="15.75">
      <c r="A20" s="73"/>
      <c r="D20" s="72"/>
      <c r="E20" s="72"/>
      <c r="F20" s="72"/>
    </row>
    <row r="21" spans="1:6" s="1" customFormat="1" ht="15.75">
      <c r="A21" s="67"/>
      <c r="B21" s="68"/>
      <c r="D21" s="72"/>
      <c r="E21" s="93"/>
      <c r="F21" s="93"/>
    </row>
    <row r="22" spans="1:6" s="1" customFormat="1" ht="18.75">
      <c r="A22" s="67"/>
      <c r="B22" s="68"/>
      <c r="D22" s="72"/>
      <c r="E22" s="70" t="s">
        <v>242</v>
      </c>
      <c r="F22" s="71"/>
    </row>
    <row r="23" spans="1:6" s="1" customFormat="1" ht="15.75">
      <c r="A23" s="67"/>
      <c r="B23" s="68"/>
      <c r="D23" s="72"/>
      <c r="E23" s="184" t="s">
        <v>228</v>
      </c>
      <c r="F23" s="184"/>
    </row>
    <row r="24" spans="1:6" s="1" customFormat="1" ht="15.75">
      <c r="A24" s="67"/>
      <c r="B24" s="68"/>
      <c r="D24" s="72"/>
      <c r="E24" s="184" t="s">
        <v>191</v>
      </c>
      <c r="F24" s="184"/>
    </row>
    <row r="25" spans="1:6" s="1" customFormat="1" ht="15.75">
      <c r="A25" s="67"/>
      <c r="B25" s="68"/>
      <c r="D25" s="72"/>
      <c r="E25" s="93" t="s">
        <v>281</v>
      </c>
      <c r="F25" s="93" t="s">
        <v>282</v>
      </c>
    </row>
    <row r="26" spans="1:6" s="1" customFormat="1" ht="15.75">
      <c r="A26" s="73"/>
      <c r="D26" s="72"/>
      <c r="E26" s="72"/>
      <c r="F26" s="72"/>
    </row>
    <row r="27" spans="1:6" s="1" customFormat="1" ht="58.5" customHeight="1">
      <c r="A27" s="187" t="s">
        <v>236</v>
      </c>
      <c r="B27" s="187"/>
      <c r="C27" s="187"/>
      <c r="D27" s="187"/>
      <c r="E27" s="187"/>
      <c r="F27" s="187"/>
    </row>
    <row r="28" spans="1:6" s="1" customFormat="1" ht="15.75">
      <c r="A28" s="73"/>
      <c r="D28" s="72"/>
      <c r="E28" s="72"/>
      <c r="F28" s="72" t="s">
        <v>67</v>
      </c>
    </row>
    <row r="29" spans="1:6" ht="45" customHeight="1">
      <c r="A29" s="74" t="s">
        <v>71</v>
      </c>
      <c r="B29" s="74" t="s">
        <v>72</v>
      </c>
      <c r="C29" s="75" t="s">
        <v>73</v>
      </c>
      <c r="D29" s="76" t="s">
        <v>237</v>
      </c>
      <c r="E29" s="76" t="s">
        <v>206</v>
      </c>
      <c r="F29" s="76" t="s">
        <v>238</v>
      </c>
    </row>
    <row r="30" spans="1:6" ht="15.75">
      <c r="A30" s="78" t="s">
        <v>74</v>
      </c>
      <c r="B30" s="79" t="s">
        <v>74</v>
      </c>
      <c r="C30" s="79" t="s">
        <v>75</v>
      </c>
      <c r="D30" s="80" t="s">
        <v>76</v>
      </c>
      <c r="E30" s="80" t="s">
        <v>77</v>
      </c>
      <c r="F30" s="80" t="s">
        <v>78</v>
      </c>
    </row>
    <row r="31" spans="1:6" ht="31.5">
      <c r="A31" s="78" t="s">
        <v>74</v>
      </c>
      <c r="B31" s="81" t="s">
        <v>81</v>
      </c>
      <c r="C31" s="82" t="s">
        <v>82</v>
      </c>
      <c r="D31" s="83">
        <f>D32+D33+D34+D35+D36</f>
        <v>4422180.699999999</v>
      </c>
      <c r="E31" s="83">
        <f>E32+E33+E34+E35+E36</f>
        <v>4108059</v>
      </c>
      <c r="F31" s="83">
        <f>F32+F33+F34+F35+F36</f>
        <v>4065359</v>
      </c>
    </row>
    <row r="32" spans="1:6" ht="66.75" customHeight="1">
      <c r="A32" s="78" t="s">
        <v>75</v>
      </c>
      <c r="B32" s="84" t="s">
        <v>47</v>
      </c>
      <c r="C32" s="78" t="s">
        <v>83</v>
      </c>
      <c r="D32" s="181">
        <v>988578.13</v>
      </c>
      <c r="E32" s="181">
        <v>940039.85</v>
      </c>
      <c r="F32" s="181">
        <v>940039.85</v>
      </c>
    </row>
    <row r="33" spans="1:6" ht="126">
      <c r="A33" s="78" t="s">
        <v>76</v>
      </c>
      <c r="B33" s="84" t="s">
        <v>48</v>
      </c>
      <c r="C33" s="75" t="s">
        <v>68</v>
      </c>
      <c r="D33" s="85">
        <v>2698739.57</v>
      </c>
      <c r="E33" s="85">
        <v>2483260.15</v>
      </c>
      <c r="F33" s="85">
        <v>2440560.15</v>
      </c>
    </row>
    <row r="34" spans="1:6" ht="94.5">
      <c r="A34" s="78" t="s">
        <v>77</v>
      </c>
      <c r="B34" s="84" t="s">
        <v>49</v>
      </c>
      <c r="C34" s="75" t="s">
        <v>89</v>
      </c>
      <c r="D34" s="85">
        <v>680559</v>
      </c>
      <c r="E34" s="85">
        <v>680559</v>
      </c>
      <c r="F34" s="85">
        <v>680559</v>
      </c>
    </row>
    <row r="35" spans="1:6" ht="15.75">
      <c r="A35" s="78" t="s">
        <v>78</v>
      </c>
      <c r="B35" s="84" t="s">
        <v>50</v>
      </c>
      <c r="C35" s="75" t="s">
        <v>32</v>
      </c>
      <c r="D35" s="85">
        <f>'прил 4 '!G53</f>
        <v>1000</v>
      </c>
      <c r="E35" s="85">
        <v>1000</v>
      </c>
      <c r="F35" s="85">
        <v>1000</v>
      </c>
    </row>
    <row r="36" spans="1:6" ht="34.5" customHeight="1">
      <c r="A36" s="78" t="s">
        <v>79</v>
      </c>
      <c r="B36" s="22" t="s">
        <v>29</v>
      </c>
      <c r="C36" s="75" t="s">
        <v>33</v>
      </c>
      <c r="D36" s="85">
        <v>53304</v>
      </c>
      <c r="E36" s="85">
        <v>3200</v>
      </c>
      <c r="F36" s="85">
        <v>3200</v>
      </c>
    </row>
    <row r="37" spans="1:6" ht="15.75">
      <c r="A37" s="78" t="s">
        <v>80</v>
      </c>
      <c r="B37" s="81" t="s">
        <v>40</v>
      </c>
      <c r="C37" s="86" t="s">
        <v>35</v>
      </c>
      <c r="D37" s="87">
        <f>D38</f>
        <v>91377</v>
      </c>
      <c r="E37" s="87">
        <f>E38</f>
        <v>90138</v>
      </c>
      <c r="F37" s="87">
        <f>F38</f>
        <v>94362</v>
      </c>
    </row>
    <row r="38" spans="1:6" ht="31.5">
      <c r="A38" s="78" t="s">
        <v>84</v>
      </c>
      <c r="B38" s="84" t="s">
        <v>7</v>
      </c>
      <c r="C38" s="75" t="s">
        <v>36</v>
      </c>
      <c r="D38" s="85">
        <v>91377</v>
      </c>
      <c r="E38" s="85">
        <v>90138</v>
      </c>
      <c r="F38" s="85">
        <v>94362</v>
      </c>
    </row>
    <row r="39" spans="1:6" ht="50.25" customHeight="1">
      <c r="A39" s="78" t="s">
        <v>85</v>
      </c>
      <c r="B39" s="81" t="s">
        <v>39</v>
      </c>
      <c r="C39" s="86" t="s">
        <v>38</v>
      </c>
      <c r="D39" s="87">
        <f>D40</f>
        <v>309913</v>
      </c>
      <c r="E39" s="87">
        <f>E40</f>
        <v>57400</v>
      </c>
      <c r="F39" s="87">
        <f>F40</f>
        <v>57400</v>
      </c>
    </row>
    <row r="40" spans="1:6" ht="81" customHeight="1">
      <c r="A40" s="78" t="s">
        <v>86</v>
      </c>
      <c r="B40" s="94" t="s">
        <v>216</v>
      </c>
      <c r="C40" s="75" t="s">
        <v>186</v>
      </c>
      <c r="D40" s="85">
        <v>309913</v>
      </c>
      <c r="E40" s="85">
        <v>57400</v>
      </c>
      <c r="F40" s="85">
        <v>57400</v>
      </c>
    </row>
    <row r="41" spans="1:6" ht="15.75">
      <c r="A41" s="78" t="s">
        <v>87</v>
      </c>
      <c r="B41" s="81" t="s">
        <v>69</v>
      </c>
      <c r="C41" s="86" t="s">
        <v>70</v>
      </c>
      <c r="D41" s="87">
        <f>D42</f>
        <v>389638.05</v>
      </c>
      <c r="E41" s="87">
        <f>E42</f>
        <v>272373</v>
      </c>
      <c r="F41" s="87">
        <f>F42</f>
        <v>277673</v>
      </c>
    </row>
    <row r="42" spans="1:6" ht="33.75" customHeight="1">
      <c r="A42" s="78" t="s">
        <v>88</v>
      </c>
      <c r="B42" s="88" t="s">
        <v>14</v>
      </c>
      <c r="C42" s="75" t="s">
        <v>9</v>
      </c>
      <c r="D42" s="85">
        <v>389638.05</v>
      </c>
      <c r="E42" s="85">
        <v>272373</v>
      </c>
      <c r="F42" s="85">
        <v>277673</v>
      </c>
    </row>
    <row r="43" spans="1:6" ht="39" customHeight="1">
      <c r="A43" s="78" t="s">
        <v>41</v>
      </c>
      <c r="B43" s="81" t="s">
        <v>90</v>
      </c>
      <c r="C43" s="86" t="s">
        <v>91</v>
      </c>
      <c r="D43" s="87">
        <f>D45+D44</f>
        <v>584975.75</v>
      </c>
      <c r="E43" s="87">
        <f>E45+E44</f>
        <v>533100</v>
      </c>
      <c r="F43" s="87">
        <f>F45+F44</f>
        <v>452800</v>
      </c>
    </row>
    <row r="44" spans="1:6" ht="18" customHeight="1" hidden="1">
      <c r="A44" s="78" t="s">
        <v>122</v>
      </c>
      <c r="B44" s="84" t="s">
        <v>195</v>
      </c>
      <c r="C44" s="75" t="s">
        <v>196</v>
      </c>
      <c r="D44" s="85">
        <v>0</v>
      </c>
      <c r="E44" s="85">
        <v>0</v>
      </c>
      <c r="F44" s="85">
        <v>0</v>
      </c>
    </row>
    <row r="45" spans="1:6" ht="16.5" customHeight="1">
      <c r="A45" s="78" t="s">
        <v>122</v>
      </c>
      <c r="B45" s="84" t="s">
        <v>12</v>
      </c>
      <c r="C45" s="75" t="s">
        <v>11</v>
      </c>
      <c r="D45" s="85">
        <v>584975.75</v>
      </c>
      <c r="E45" s="85">
        <v>533100</v>
      </c>
      <c r="F45" s="85">
        <v>452800</v>
      </c>
    </row>
    <row r="46" spans="1:6" ht="16.5" customHeight="1">
      <c r="A46" s="78" t="s">
        <v>124</v>
      </c>
      <c r="B46" s="81" t="s">
        <v>211</v>
      </c>
      <c r="C46" s="86" t="s">
        <v>210</v>
      </c>
      <c r="D46" s="87">
        <f>D47</f>
        <v>67600</v>
      </c>
      <c r="E46" s="87">
        <f>E47</f>
        <v>67600</v>
      </c>
      <c r="F46" s="87">
        <f>F47</f>
        <v>67600</v>
      </c>
    </row>
    <row r="47" spans="1:6" ht="25.5" customHeight="1">
      <c r="A47" s="78" t="s">
        <v>22</v>
      </c>
      <c r="B47" s="96" t="s">
        <v>212</v>
      </c>
      <c r="C47" s="75" t="s">
        <v>213</v>
      </c>
      <c r="D47" s="85">
        <v>67600</v>
      </c>
      <c r="E47" s="85">
        <v>67600</v>
      </c>
      <c r="F47" s="85">
        <v>67600</v>
      </c>
    </row>
    <row r="48" spans="1:6" ht="16.5" customHeight="1">
      <c r="A48" s="78" t="s">
        <v>125</v>
      </c>
      <c r="B48" s="81" t="s">
        <v>30</v>
      </c>
      <c r="C48" s="86" t="s">
        <v>31</v>
      </c>
      <c r="D48" s="87">
        <f>D49</f>
        <v>25000</v>
      </c>
      <c r="E48" s="87">
        <f>E49</f>
        <v>25000</v>
      </c>
      <c r="F48" s="87">
        <f>F49</f>
        <v>25000</v>
      </c>
    </row>
    <row r="49" spans="1:6" ht="35.25" customHeight="1">
      <c r="A49" s="78" t="s">
        <v>23</v>
      </c>
      <c r="B49" s="84" t="s">
        <v>256</v>
      </c>
      <c r="C49" s="75" t="s">
        <v>255</v>
      </c>
      <c r="D49" s="85">
        <v>25000</v>
      </c>
      <c r="E49" s="85">
        <v>25000</v>
      </c>
      <c r="F49" s="85">
        <v>25000</v>
      </c>
    </row>
    <row r="50" spans="1:6" ht="15.75">
      <c r="A50" s="78" t="s">
        <v>115</v>
      </c>
      <c r="B50" s="185" t="s">
        <v>46</v>
      </c>
      <c r="C50" s="186"/>
      <c r="D50" s="87">
        <f>D31+D37+D39+D41+D43+D48+D46</f>
        <v>5890684.499999999</v>
      </c>
      <c r="E50" s="87">
        <f>E31+E37+E39+E41+E43+E48+E46</f>
        <v>5153670</v>
      </c>
      <c r="F50" s="87">
        <f>F31+F37+F39+F41+F43+F48+F46</f>
        <v>5040194</v>
      </c>
    </row>
    <row r="51" spans="1:6" ht="31.5">
      <c r="A51" s="78" t="s">
        <v>116</v>
      </c>
      <c r="B51" s="81" t="s">
        <v>244</v>
      </c>
      <c r="C51" s="75"/>
      <c r="D51" s="85">
        <f>'прил 4 '!G127</f>
        <v>0</v>
      </c>
      <c r="E51" s="85">
        <f>135704.35+2295.65</f>
        <v>138000</v>
      </c>
      <c r="F51" s="85">
        <v>268000</v>
      </c>
    </row>
    <row r="52" spans="1:6" ht="15.75">
      <c r="A52" s="78" t="s">
        <v>117</v>
      </c>
      <c r="B52" s="81" t="s">
        <v>208</v>
      </c>
      <c r="C52" s="86"/>
      <c r="D52" s="87">
        <f>D31+D37+D39+D41+D43+D48+D46</f>
        <v>5890684.499999999</v>
      </c>
      <c r="E52" s="87">
        <f>E31+E37+E39+E41+E43+E48+E46+E51</f>
        <v>5291670</v>
      </c>
      <c r="F52" s="87">
        <f>F31+F37+F39+F41+F43+F48+F46+F51</f>
        <v>5308194</v>
      </c>
    </row>
  </sheetData>
  <sheetProtection/>
  <mergeCells count="12">
    <mergeCell ref="E17:F17"/>
    <mergeCell ref="E18:F18"/>
    <mergeCell ref="E23:F23"/>
    <mergeCell ref="E24:F24"/>
    <mergeCell ref="B50:C50"/>
    <mergeCell ref="E3:F3"/>
    <mergeCell ref="E2:F2"/>
    <mergeCell ref="A27:F27"/>
    <mergeCell ref="E7:F7"/>
    <mergeCell ref="E8:F8"/>
    <mergeCell ref="E12:F12"/>
    <mergeCell ref="E13:F13"/>
  </mergeCells>
  <printOptions/>
  <pageMargins left="0.3937007874015748" right="0.1968503937007874" top="0.3937007874015748" bottom="0.5905511811023623" header="0" footer="0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="90" zoomScaleNormal="90" zoomScaleSheetLayoutView="75" zoomScalePageLayoutView="0" workbookViewId="0" topLeftCell="A1">
      <selection activeCell="H24" sqref="H24"/>
    </sheetView>
  </sheetViews>
  <sheetFormatPr defaultColWidth="9.00390625" defaultRowHeight="12.75"/>
  <cols>
    <col min="1" max="1" width="6.75390625" style="17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8" customWidth="1"/>
    <col min="8" max="8" width="16.625" style="8" customWidth="1"/>
    <col min="9" max="9" width="15.625" style="8" customWidth="1"/>
    <col min="10" max="16384" width="9.125" style="1" customWidth="1"/>
  </cols>
  <sheetData>
    <row r="1" spans="7:9" ht="18.75">
      <c r="G1" s="188" t="s">
        <v>243</v>
      </c>
      <c r="H1" s="188"/>
      <c r="I1" s="14"/>
    </row>
    <row r="2" spans="7:9" ht="18.75">
      <c r="G2" s="189" t="s">
        <v>192</v>
      </c>
      <c r="H2" s="189"/>
      <c r="I2" s="15"/>
    </row>
    <row r="3" spans="7:9" ht="18.75">
      <c r="G3" s="189" t="s">
        <v>191</v>
      </c>
      <c r="H3" s="189"/>
      <c r="I3" s="15"/>
    </row>
    <row r="4" spans="6:8" ht="15.75">
      <c r="F4" s="9"/>
      <c r="G4" s="183" t="s">
        <v>249</v>
      </c>
      <c r="H4" s="183" t="s">
        <v>250</v>
      </c>
    </row>
    <row r="5" spans="6:9" ht="15.75">
      <c r="F5" s="9"/>
      <c r="G5" s="6"/>
      <c r="H5" s="183"/>
      <c r="I5" s="183"/>
    </row>
    <row r="6" spans="6:9" ht="15.75">
      <c r="F6" s="9"/>
      <c r="G6" s="188" t="s">
        <v>243</v>
      </c>
      <c r="H6" s="188"/>
      <c r="I6" s="183"/>
    </row>
    <row r="7" spans="6:9" ht="15.75">
      <c r="F7" s="9"/>
      <c r="G7" s="16" t="s">
        <v>252</v>
      </c>
      <c r="H7" s="16"/>
      <c r="I7" s="183"/>
    </row>
    <row r="8" spans="6:9" ht="15.75">
      <c r="F8" s="9"/>
      <c r="G8" s="189" t="s">
        <v>191</v>
      </c>
      <c r="H8" s="189"/>
      <c r="I8" s="183"/>
    </row>
    <row r="9" spans="6:8" ht="15.75">
      <c r="F9" s="9"/>
      <c r="G9" s="183" t="s">
        <v>262</v>
      </c>
      <c r="H9" s="183" t="s">
        <v>263</v>
      </c>
    </row>
    <row r="10" spans="6:8" ht="15.75">
      <c r="F10" s="9"/>
      <c r="G10" s="183"/>
      <c r="H10" s="183"/>
    </row>
    <row r="11" spans="6:8" ht="15.75">
      <c r="F11" s="9"/>
      <c r="G11" s="188" t="s">
        <v>243</v>
      </c>
      <c r="H11" s="188"/>
    </row>
    <row r="12" spans="6:8" ht="15.75">
      <c r="F12" s="9"/>
      <c r="G12" s="16" t="s">
        <v>252</v>
      </c>
      <c r="H12" s="16"/>
    </row>
    <row r="13" spans="6:8" ht="15.75">
      <c r="F13" s="9"/>
      <c r="G13" s="189" t="s">
        <v>191</v>
      </c>
      <c r="H13" s="189"/>
    </row>
    <row r="14" spans="6:8" ht="15.75">
      <c r="F14" s="9"/>
      <c r="G14" s="183" t="s">
        <v>271</v>
      </c>
      <c r="H14" s="183" t="s">
        <v>273</v>
      </c>
    </row>
    <row r="15" spans="6:8" ht="15.75">
      <c r="F15" s="9"/>
      <c r="G15" s="183"/>
      <c r="H15" s="183"/>
    </row>
    <row r="16" spans="6:8" ht="15.75">
      <c r="F16" s="9"/>
      <c r="G16" s="188" t="s">
        <v>243</v>
      </c>
      <c r="H16" s="188"/>
    </row>
    <row r="17" spans="6:8" ht="15.75">
      <c r="F17" s="9"/>
      <c r="G17" s="16" t="s">
        <v>252</v>
      </c>
      <c r="H17" s="16"/>
    </row>
    <row r="18" spans="6:8" ht="15.75">
      <c r="F18" s="9"/>
      <c r="G18" s="189" t="s">
        <v>191</v>
      </c>
      <c r="H18" s="189"/>
    </row>
    <row r="19" spans="6:8" ht="15.75">
      <c r="F19" s="9"/>
      <c r="G19" s="183" t="s">
        <v>276</v>
      </c>
      <c r="H19" s="183" t="s">
        <v>277</v>
      </c>
    </row>
    <row r="21" spans="6:8" ht="15.75">
      <c r="F21" s="9"/>
      <c r="G21" s="188" t="s">
        <v>243</v>
      </c>
      <c r="H21" s="188"/>
    </row>
    <row r="22" spans="6:8" ht="15.75">
      <c r="F22" s="9"/>
      <c r="G22" s="16" t="s">
        <v>252</v>
      </c>
      <c r="H22" s="16"/>
    </row>
    <row r="23" spans="6:8" ht="15.75">
      <c r="F23" s="9"/>
      <c r="G23" s="189" t="s">
        <v>191</v>
      </c>
      <c r="H23" s="189"/>
    </row>
    <row r="24" spans="6:8" ht="15.75">
      <c r="F24" s="9"/>
      <c r="G24" s="183" t="s">
        <v>280</v>
      </c>
      <c r="H24" s="183" t="s">
        <v>282</v>
      </c>
    </row>
    <row r="26" spans="1:9" ht="15.75">
      <c r="A26" s="190" t="s">
        <v>181</v>
      </c>
      <c r="B26" s="190"/>
      <c r="C26" s="190"/>
      <c r="D26" s="190"/>
      <c r="E26" s="190"/>
      <c r="F26" s="190"/>
      <c r="G26" s="190"/>
      <c r="H26" s="190"/>
      <c r="I26" s="190"/>
    </row>
    <row r="27" spans="1:9" ht="15.75">
      <c r="A27" s="190" t="s">
        <v>239</v>
      </c>
      <c r="B27" s="190"/>
      <c r="C27" s="190"/>
      <c r="D27" s="190"/>
      <c r="E27" s="190"/>
      <c r="F27" s="190"/>
      <c r="G27" s="190"/>
      <c r="H27" s="190"/>
      <c r="I27" s="190"/>
    </row>
    <row r="28" spans="1:9" ht="15.75">
      <c r="A28" s="95"/>
      <c r="B28" s="2"/>
      <c r="C28" s="7"/>
      <c r="D28" s="7"/>
      <c r="E28" s="7"/>
      <c r="F28" s="7"/>
      <c r="G28" s="5"/>
      <c r="H28" s="5"/>
      <c r="I28" s="5"/>
    </row>
    <row r="29" ht="15.75">
      <c r="I29" s="8" t="s">
        <v>97</v>
      </c>
    </row>
    <row r="30" spans="1:9" ht="38.25">
      <c r="A30" s="10" t="s">
        <v>71</v>
      </c>
      <c r="B30" s="10" t="s">
        <v>51</v>
      </c>
      <c r="C30" s="11" t="s">
        <v>52</v>
      </c>
      <c r="D30" s="11" t="s">
        <v>53</v>
      </c>
      <c r="E30" s="11" t="s">
        <v>27</v>
      </c>
      <c r="F30" s="11" t="s">
        <v>28</v>
      </c>
      <c r="G30" s="13" t="s">
        <v>189</v>
      </c>
      <c r="H30" s="13" t="s">
        <v>207</v>
      </c>
      <c r="I30" s="13" t="s">
        <v>240</v>
      </c>
    </row>
    <row r="31" spans="1:9" ht="15.75">
      <c r="A31" s="12" t="s">
        <v>74</v>
      </c>
      <c r="B31" s="11" t="s">
        <v>75</v>
      </c>
      <c r="C31" s="12" t="s">
        <v>76</v>
      </c>
      <c r="D31" s="11" t="s">
        <v>77</v>
      </c>
      <c r="E31" s="12" t="s">
        <v>78</v>
      </c>
      <c r="F31" s="11" t="s">
        <v>79</v>
      </c>
      <c r="G31" s="12" t="s">
        <v>80</v>
      </c>
      <c r="H31" s="11" t="s">
        <v>84</v>
      </c>
      <c r="I31" s="12" t="s">
        <v>85</v>
      </c>
    </row>
    <row r="32" spans="1:9" ht="42.75">
      <c r="A32" s="24" t="s">
        <v>74</v>
      </c>
      <c r="B32" s="18" t="s">
        <v>100</v>
      </c>
      <c r="C32" s="19" t="s">
        <v>98</v>
      </c>
      <c r="D32" s="19"/>
      <c r="E32" s="19"/>
      <c r="F32" s="19"/>
      <c r="G32" s="20"/>
      <c r="H32" s="20"/>
      <c r="I32" s="20"/>
    </row>
    <row r="33" spans="1:9" ht="15.75">
      <c r="A33" s="24" t="s">
        <v>75</v>
      </c>
      <c r="B33" s="25" t="s">
        <v>55</v>
      </c>
      <c r="C33" s="26" t="s">
        <v>98</v>
      </c>
      <c r="D33" s="24" t="s">
        <v>82</v>
      </c>
      <c r="E33" s="24" t="s">
        <v>54</v>
      </c>
      <c r="F33" s="24" t="s">
        <v>54</v>
      </c>
      <c r="G33" s="27">
        <f>G34+G39+G48+G53+G57</f>
        <v>4422180.699999999</v>
      </c>
      <c r="H33" s="27">
        <f>H34+H39+H48+H53+H57</f>
        <v>4108059.0000000005</v>
      </c>
      <c r="I33" s="27">
        <f>I34+I39+I48+I53+I57</f>
        <v>4065359.0000000005</v>
      </c>
    </row>
    <row r="34" spans="1:9" ht="38.25">
      <c r="A34" s="24" t="s">
        <v>76</v>
      </c>
      <c r="B34" s="25" t="s">
        <v>47</v>
      </c>
      <c r="C34" s="26" t="s">
        <v>98</v>
      </c>
      <c r="D34" s="24" t="s">
        <v>83</v>
      </c>
      <c r="E34" s="24" t="s">
        <v>54</v>
      </c>
      <c r="F34" s="24" t="s">
        <v>54</v>
      </c>
      <c r="G34" s="27">
        <f aca="true" t="shared" si="0" ref="G34:I37">G35</f>
        <v>988578.13</v>
      </c>
      <c r="H34" s="27">
        <f t="shared" si="0"/>
        <v>940039.85</v>
      </c>
      <c r="I34" s="27">
        <f t="shared" si="0"/>
        <v>940039.85</v>
      </c>
    </row>
    <row r="35" spans="1:9" ht="25.5">
      <c r="A35" s="11" t="s">
        <v>77</v>
      </c>
      <c r="B35" s="21" t="s">
        <v>94</v>
      </c>
      <c r="C35" s="19" t="s">
        <v>98</v>
      </c>
      <c r="D35" s="11" t="s">
        <v>83</v>
      </c>
      <c r="E35" s="11" t="s">
        <v>101</v>
      </c>
      <c r="F35" s="11" t="s">
        <v>54</v>
      </c>
      <c r="G35" s="13">
        <f>G36</f>
        <v>988578.13</v>
      </c>
      <c r="H35" s="13">
        <f t="shared" si="0"/>
        <v>940039.85</v>
      </c>
      <c r="I35" s="13">
        <f t="shared" si="0"/>
        <v>940039.85</v>
      </c>
    </row>
    <row r="36" spans="1:9" ht="15.75">
      <c r="A36" s="11" t="s">
        <v>78</v>
      </c>
      <c r="B36" s="21" t="s">
        <v>93</v>
      </c>
      <c r="C36" s="19" t="s">
        <v>98</v>
      </c>
      <c r="D36" s="11" t="s">
        <v>83</v>
      </c>
      <c r="E36" s="11" t="s">
        <v>102</v>
      </c>
      <c r="F36" s="11" t="s">
        <v>54</v>
      </c>
      <c r="G36" s="13">
        <f t="shared" si="0"/>
        <v>988578.13</v>
      </c>
      <c r="H36" s="13">
        <f t="shared" si="0"/>
        <v>940039.85</v>
      </c>
      <c r="I36" s="13">
        <f t="shared" si="0"/>
        <v>940039.85</v>
      </c>
    </row>
    <row r="37" spans="1:9" ht="63.75">
      <c r="A37" s="11" t="s">
        <v>79</v>
      </c>
      <c r="B37" s="21" t="s">
        <v>56</v>
      </c>
      <c r="C37" s="19" t="s">
        <v>98</v>
      </c>
      <c r="D37" s="11" t="s">
        <v>83</v>
      </c>
      <c r="E37" s="11" t="s">
        <v>102</v>
      </c>
      <c r="F37" s="11" t="s">
        <v>57</v>
      </c>
      <c r="G37" s="13">
        <f t="shared" si="0"/>
        <v>988578.13</v>
      </c>
      <c r="H37" s="13">
        <f t="shared" si="0"/>
        <v>940039.85</v>
      </c>
      <c r="I37" s="13">
        <f t="shared" si="0"/>
        <v>940039.85</v>
      </c>
    </row>
    <row r="38" spans="1:9" ht="25.5">
      <c r="A38" s="11" t="s">
        <v>80</v>
      </c>
      <c r="B38" s="21" t="s">
        <v>58</v>
      </c>
      <c r="C38" s="19" t="s">
        <v>98</v>
      </c>
      <c r="D38" s="11" t="s">
        <v>83</v>
      </c>
      <c r="E38" s="11" t="s">
        <v>102</v>
      </c>
      <c r="F38" s="11" t="s">
        <v>59</v>
      </c>
      <c r="G38" s="13">
        <v>988578.13</v>
      </c>
      <c r="H38" s="13">
        <v>940039.85</v>
      </c>
      <c r="I38" s="13">
        <v>940039.85</v>
      </c>
    </row>
    <row r="39" spans="1:9" ht="51">
      <c r="A39" s="24" t="s">
        <v>84</v>
      </c>
      <c r="B39" s="25" t="s">
        <v>48</v>
      </c>
      <c r="C39" s="26" t="s">
        <v>98</v>
      </c>
      <c r="D39" s="24" t="s">
        <v>68</v>
      </c>
      <c r="E39" s="24" t="s">
        <v>54</v>
      </c>
      <c r="F39" s="24" t="s">
        <v>54</v>
      </c>
      <c r="G39" s="27">
        <f aca="true" t="shared" si="1" ref="G39:I40">G40</f>
        <v>2698739.57</v>
      </c>
      <c r="H39" s="27">
        <f t="shared" si="1"/>
        <v>2483260.1500000004</v>
      </c>
      <c r="I39" s="27">
        <f t="shared" si="1"/>
        <v>2440560.1500000004</v>
      </c>
    </row>
    <row r="40" spans="1:9" ht="25.5">
      <c r="A40" s="11" t="s">
        <v>85</v>
      </c>
      <c r="B40" s="21" t="s">
        <v>94</v>
      </c>
      <c r="C40" s="19" t="s">
        <v>98</v>
      </c>
      <c r="D40" s="11" t="s">
        <v>68</v>
      </c>
      <c r="E40" s="11" t="s">
        <v>101</v>
      </c>
      <c r="F40" s="11" t="s">
        <v>54</v>
      </c>
      <c r="G40" s="13">
        <f t="shared" si="1"/>
        <v>2698739.57</v>
      </c>
      <c r="H40" s="13">
        <f t="shared" si="1"/>
        <v>2483260.1500000004</v>
      </c>
      <c r="I40" s="13">
        <f t="shared" si="1"/>
        <v>2440560.1500000004</v>
      </c>
    </row>
    <row r="41" spans="1:9" ht="25.5">
      <c r="A41" s="11" t="s">
        <v>86</v>
      </c>
      <c r="B41" s="21" t="s">
        <v>92</v>
      </c>
      <c r="C41" s="19" t="s">
        <v>98</v>
      </c>
      <c r="D41" s="11" t="s">
        <v>68</v>
      </c>
      <c r="E41" s="11" t="s">
        <v>102</v>
      </c>
      <c r="F41" s="11" t="s">
        <v>54</v>
      </c>
      <c r="G41" s="13">
        <f>G42+G44+G46</f>
        <v>2698739.57</v>
      </c>
      <c r="H41" s="13">
        <f>H42+H44+H46</f>
        <v>2483260.1500000004</v>
      </c>
      <c r="I41" s="13">
        <f>I42+I44+I46</f>
        <v>2440560.1500000004</v>
      </c>
    </row>
    <row r="42" spans="1:9" ht="63.75">
      <c r="A42" s="11" t="s">
        <v>87</v>
      </c>
      <c r="B42" s="21" t="s">
        <v>56</v>
      </c>
      <c r="C42" s="19" t="s">
        <v>98</v>
      </c>
      <c r="D42" s="11" t="s">
        <v>68</v>
      </c>
      <c r="E42" s="11" t="s">
        <v>102</v>
      </c>
      <c r="F42" s="11" t="s">
        <v>57</v>
      </c>
      <c r="G42" s="13">
        <f>G43</f>
        <v>1780323.71</v>
      </c>
      <c r="H42" s="13">
        <f>H43</f>
        <v>1639015.62</v>
      </c>
      <c r="I42" s="13">
        <f>I43</f>
        <v>1639015.62</v>
      </c>
    </row>
    <row r="43" spans="1:9" ht="25.5">
      <c r="A43" s="11" t="s">
        <v>88</v>
      </c>
      <c r="B43" s="21" t="s">
        <v>58</v>
      </c>
      <c r="C43" s="19" t="s">
        <v>98</v>
      </c>
      <c r="D43" s="11" t="s">
        <v>68</v>
      </c>
      <c r="E43" s="11" t="s">
        <v>102</v>
      </c>
      <c r="F43" s="11" t="s">
        <v>59</v>
      </c>
      <c r="G43" s="13">
        <v>1780323.71</v>
      </c>
      <c r="H43" s="13">
        <v>1639015.62</v>
      </c>
      <c r="I43" s="13">
        <v>1639015.62</v>
      </c>
    </row>
    <row r="44" spans="1:9" ht="25.5">
      <c r="A44" s="11" t="s">
        <v>41</v>
      </c>
      <c r="B44" s="21" t="s">
        <v>60</v>
      </c>
      <c r="C44" s="19" t="s">
        <v>98</v>
      </c>
      <c r="D44" s="11" t="s">
        <v>68</v>
      </c>
      <c r="E44" s="11" t="s">
        <v>102</v>
      </c>
      <c r="F44" s="11" t="s">
        <v>61</v>
      </c>
      <c r="G44" s="13">
        <f>G45</f>
        <v>917832.86</v>
      </c>
      <c r="H44" s="13">
        <f>H45</f>
        <v>843244.53</v>
      </c>
      <c r="I44" s="13">
        <f>I45</f>
        <v>800544.53</v>
      </c>
    </row>
    <row r="45" spans="1:9" ht="38.25">
      <c r="A45" s="11" t="s">
        <v>122</v>
      </c>
      <c r="B45" s="21" t="s">
        <v>62</v>
      </c>
      <c r="C45" s="19" t="s">
        <v>98</v>
      </c>
      <c r="D45" s="11" t="s">
        <v>68</v>
      </c>
      <c r="E45" s="11" t="s">
        <v>102</v>
      </c>
      <c r="F45" s="11" t="s">
        <v>63</v>
      </c>
      <c r="G45" s="13">
        <v>917832.86</v>
      </c>
      <c r="H45" s="13">
        <v>843244.53</v>
      </c>
      <c r="I45" s="13">
        <v>800544.53</v>
      </c>
    </row>
    <row r="46" spans="1:9" ht="15.75">
      <c r="A46" s="11" t="s">
        <v>123</v>
      </c>
      <c r="B46" s="21" t="s">
        <v>64</v>
      </c>
      <c r="C46" s="19" t="s">
        <v>98</v>
      </c>
      <c r="D46" s="11" t="s">
        <v>68</v>
      </c>
      <c r="E46" s="11" t="s">
        <v>102</v>
      </c>
      <c r="F46" s="11" t="s">
        <v>65</v>
      </c>
      <c r="G46" s="13">
        <f>G47</f>
        <v>583</v>
      </c>
      <c r="H46" s="13">
        <f>H47</f>
        <v>1000</v>
      </c>
      <c r="I46" s="13">
        <f>I47</f>
        <v>1000</v>
      </c>
    </row>
    <row r="47" spans="1:9" ht="15.75">
      <c r="A47" s="11" t="s">
        <v>124</v>
      </c>
      <c r="B47" s="21" t="s">
        <v>226</v>
      </c>
      <c r="C47" s="19" t="s">
        <v>98</v>
      </c>
      <c r="D47" s="11" t="s">
        <v>68</v>
      </c>
      <c r="E47" s="11" t="s">
        <v>102</v>
      </c>
      <c r="F47" s="11" t="s">
        <v>224</v>
      </c>
      <c r="G47" s="13">
        <v>583</v>
      </c>
      <c r="H47" s="13">
        <v>1000</v>
      </c>
      <c r="I47" s="13">
        <v>1000</v>
      </c>
    </row>
    <row r="48" spans="1:9" ht="48.75" customHeight="1">
      <c r="A48" s="24" t="s">
        <v>22</v>
      </c>
      <c r="B48" s="28" t="s">
        <v>4</v>
      </c>
      <c r="C48" s="26" t="s">
        <v>98</v>
      </c>
      <c r="D48" s="24" t="s">
        <v>89</v>
      </c>
      <c r="E48" s="24"/>
      <c r="F48" s="24"/>
      <c r="G48" s="27">
        <f aca="true" t="shared" si="2" ref="G48:I49">G49</f>
        <v>680559</v>
      </c>
      <c r="H48" s="27">
        <f t="shared" si="2"/>
        <v>680559</v>
      </c>
      <c r="I48" s="27">
        <f t="shared" si="2"/>
        <v>680559</v>
      </c>
    </row>
    <row r="49" spans="1:9" ht="28.5" customHeight="1">
      <c r="A49" s="11" t="s">
        <v>125</v>
      </c>
      <c r="B49" s="21" t="s">
        <v>94</v>
      </c>
      <c r="C49" s="19" t="s">
        <v>98</v>
      </c>
      <c r="D49" s="11" t="s">
        <v>89</v>
      </c>
      <c r="E49" s="11" t="s">
        <v>101</v>
      </c>
      <c r="F49" s="11"/>
      <c r="G49" s="13">
        <f t="shared" si="2"/>
        <v>680559</v>
      </c>
      <c r="H49" s="13">
        <f t="shared" si="2"/>
        <v>680559</v>
      </c>
      <c r="I49" s="13">
        <f t="shared" si="2"/>
        <v>680559</v>
      </c>
    </row>
    <row r="50" spans="1:9" ht="25.5">
      <c r="A50" s="11" t="s">
        <v>23</v>
      </c>
      <c r="B50" s="21" t="s">
        <v>92</v>
      </c>
      <c r="C50" s="19" t="s">
        <v>98</v>
      </c>
      <c r="D50" s="11" t="s">
        <v>89</v>
      </c>
      <c r="E50" s="11" t="s">
        <v>102</v>
      </c>
      <c r="F50" s="11"/>
      <c r="G50" s="13">
        <f aca="true" t="shared" si="3" ref="G50:I51">G51</f>
        <v>680559</v>
      </c>
      <c r="H50" s="13">
        <f t="shared" si="3"/>
        <v>680559</v>
      </c>
      <c r="I50" s="13">
        <f t="shared" si="3"/>
        <v>680559</v>
      </c>
    </row>
    <row r="51" spans="1:9" ht="15.75">
      <c r="A51" s="11" t="s">
        <v>115</v>
      </c>
      <c r="B51" s="21" t="s">
        <v>5</v>
      </c>
      <c r="C51" s="19" t="s">
        <v>98</v>
      </c>
      <c r="D51" s="11" t="s">
        <v>89</v>
      </c>
      <c r="E51" s="11" t="s">
        <v>102</v>
      </c>
      <c r="F51" s="11" t="s">
        <v>6</v>
      </c>
      <c r="G51" s="13">
        <f t="shared" si="3"/>
        <v>680559</v>
      </c>
      <c r="H51" s="13">
        <f t="shared" si="3"/>
        <v>680559</v>
      </c>
      <c r="I51" s="13">
        <f t="shared" si="3"/>
        <v>680559</v>
      </c>
    </row>
    <row r="52" spans="1:9" ht="15.75">
      <c r="A52" s="11" t="s">
        <v>116</v>
      </c>
      <c r="B52" s="21" t="s">
        <v>18</v>
      </c>
      <c r="C52" s="19" t="s">
        <v>98</v>
      </c>
      <c r="D52" s="11" t="s">
        <v>89</v>
      </c>
      <c r="E52" s="11" t="s">
        <v>102</v>
      </c>
      <c r="F52" s="11" t="s">
        <v>17</v>
      </c>
      <c r="G52" s="13">
        <v>680559</v>
      </c>
      <c r="H52" s="13">
        <v>680559</v>
      </c>
      <c r="I52" s="13">
        <v>680559</v>
      </c>
    </row>
    <row r="53" spans="1:9" ht="15.75">
      <c r="A53" s="24" t="s">
        <v>117</v>
      </c>
      <c r="B53" s="25" t="s">
        <v>50</v>
      </c>
      <c r="C53" s="26" t="s">
        <v>98</v>
      </c>
      <c r="D53" s="24" t="s">
        <v>32</v>
      </c>
      <c r="E53" s="24"/>
      <c r="F53" s="24"/>
      <c r="G53" s="27">
        <f aca="true" t="shared" si="4" ref="G53:I55">G54</f>
        <v>1000</v>
      </c>
      <c r="H53" s="27">
        <f t="shared" si="4"/>
        <v>1000</v>
      </c>
      <c r="I53" s="27">
        <f t="shared" si="4"/>
        <v>1000</v>
      </c>
    </row>
    <row r="54" spans="1:9" ht="15.75">
      <c r="A54" s="11" t="s">
        <v>118</v>
      </c>
      <c r="B54" s="21" t="s">
        <v>95</v>
      </c>
      <c r="C54" s="19" t="s">
        <v>98</v>
      </c>
      <c r="D54" s="11" t="s">
        <v>32</v>
      </c>
      <c r="E54" s="11" t="s">
        <v>103</v>
      </c>
      <c r="F54" s="11"/>
      <c r="G54" s="13">
        <f t="shared" si="4"/>
        <v>1000</v>
      </c>
      <c r="H54" s="13">
        <f t="shared" si="4"/>
        <v>1000</v>
      </c>
      <c r="I54" s="13">
        <f t="shared" si="4"/>
        <v>1000</v>
      </c>
    </row>
    <row r="55" spans="1:9" ht="15.75">
      <c r="A55" s="11" t="s">
        <v>119</v>
      </c>
      <c r="B55" s="138" t="s">
        <v>64</v>
      </c>
      <c r="C55" s="19" t="s">
        <v>98</v>
      </c>
      <c r="D55" s="11" t="s">
        <v>32</v>
      </c>
      <c r="E55" s="11" t="s">
        <v>103</v>
      </c>
      <c r="F55" s="11" t="s">
        <v>65</v>
      </c>
      <c r="G55" s="13">
        <f t="shared" si="4"/>
        <v>1000</v>
      </c>
      <c r="H55" s="13">
        <f t="shared" si="4"/>
        <v>1000</v>
      </c>
      <c r="I55" s="13">
        <f t="shared" si="4"/>
        <v>1000</v>
      </c>
    </row>
    <row r="56" spans="1:9" ht="15.75">
      <c r="A56" s="11" t="s">
        <v>120</v>
      </c>
      <c r="B56" s="22" t="s">
        <v>0</v>
      </c>
      <c r="C56" s="19" t="s">
        <v>98</v>
      </c>
      <c r="D56" s="11" t="s">
        <v>32</v>
      </c>
      <c r="E56" s="11" t="s">
        <v>103</v>
      </c>
      <c r="F56" s="11" t="s">
        <v>16</v>
      </c>
      <c r="G56" s="13">
        <v>1000</v>
      </c>
      <c r="H56" s="13">
        <v>1000</v>
      </c>
      <c r="I56" s="13">
        <v>1000</v>
      </c>
    </row>
    <row r="57" spans="1:9" ht="15.75">
      <c r="A57" s="24" t="s">
        <v>121</v>
      </c>
      <c r="B57" s="139" t="s">
        <v>29</v>
      </c>
      <c r="C57" s="26" t="s">
        <v>98</v>
      </c>
      <c r="D57" s="24" t="s">
        <v>33</v>
      </c>
      <c r="E57" s="24"/>
      <c r="F57" s="24"/>
      <c r="G57" s="27">
        <f>G58+G61</f>
        <v>53304</v>
      </c>
      <c r="H57" s="27">
        <f>H58+H61</f>
        <v>3200</v>
      </c>
      <c r="I57" s="27">
        <f>I58+I61</f>
        <v>3200</v>
      </c>
    </row>
    <row r="58" spans="1:9" ht="45">
      <c r="A58" s="11" t="s">
        <v>24</v>
      </c>
      <c r="B58" s="22" t="s">
        <v>168</v>
      </c>
      <c r="C58" s="19" t="s">
        <v>98</v>
      </c>
      <c r="D58" s="11" t="s">
        <v>33</v>
      </c>
      <c r="E58" s="11" t="s">
        <v>113</v>
      </c>
      <c r="F58" s="11"/>
      <c r="G58" s="13">
        <f aca="true" t="shared" si="5" ref="G58:I59">G59</f>
        <v>3304</v>
      </c>
      <c r="H58" s="13">
        <f t="shared" si="5"/>
        <v>3200</v>
      </c>
      <c r="I58" s="13">
        <f t="shared" si="5"/>
        <v>3200</v>
      </c>
    </row>
    <row r="59" spans="1:9" ht="25.5">
      <c r="A59" s="11" t="s">
        <v>25</v>
      </c>
      <c r="B59" s="21" t="s">
        <v>60</v>
      </c>
      <c r="C59" s="19" t="s">
        <v>98</v>
      </c>
      <c r="D59" s="11" t="s">
        <v>33</v>
      </c>
      <c r="E59" s="11" t="s">
        <v>113</v>
      </c>
      <c r="F59" s="11" t="s">
        <v>61</v>
      </c>
      <c r="G59" s="13">
        <f t="shared" si="5"/>
        <v>3304</v>
      </c>
      <c r="H59" s="13">
        <f t="shared" si="5"/>
        <v>3200</v>
      </c>
      <c r="I59" s="13">
        <f t="shared" si="5"/>
        <v>3200</v>
      </c>
    </row>
    <row r="60" spans="1:9" ht="38.25">
      <c r="A60" s="11" t="s">
        <v>126</v>
      </c>
      <c r="B60" s="21" t="s">
        <v>62</v>
      </c>
      <c r="C60" s="19" t="s">
        <v>98</v>
      </c>
      <c r="D60" s="11" t="s">
        <v>33</v>
      </c>
      <c r="E60" s="11" t="s">
        <v>113</v>
      </c>
      <c r="F60" s="11" t="s">
        <v>63</v>
      </c>
      <c r="G60" s="13">
        <v>3304</v>
      </c>
      <c r="H60" s="13">
        <v>3200</v>
      </c>
      <c r="I60" s="13">
        <v>3200</v>
      </c>
    </row>
    <row r="61" spans="1:9" ht="42.75" customHeight="1">
      <c r="A61" s="11" t="s">
        <v>127</v>
      </c>
      <c r="B61" s="22" t="s">
        <v>180</v>
      </c>
      <c r="C61" s="19" t="s">
        <v>98</v>
      </c>
      <c r="D61" s="11" t="s">
        <v>33</v>
      </c>
      <c r="E61" s="11" t="s">
        <v>179</v>
      </c>
      <c r="F61" s="11"/>
      <c r="G61" s="13">
        <f aca="true" t="shared" si="6" ref="G61:I62">G62</f>
        <v>50000</v>
      </c>
      <c r="H61" s="13">
        <f t="shared" si="6"/>
        <v>0</v>
      </c>
      <c r="I61" s="13">
        <f t="shared" si="6"/>
        <v>0</v>
      </c>
    </row>
    <row r="62" spans="1:9" ht="25.5">
      <c r="A62" s="11" t="s">
        <v>128</v>
      </c>
      <c r="B62" s="21" t="s">
        <v>60</v>
      </c>
      <c r="C62" s="19" t="s">
        <v>98</v>
      </c>
      <c r="D62" s="11" t="s">
        <v>33</v>
      </c>
      <c r="E62" s="11" t="s">
        <v>179</v>
      </c>
      <c r="F62" s="11" t="s">
        <v>61</v>
      </c>
      <c r="G62" s="13">
        <f t="shared" si="6"/>
        <v>50000</v>
      </c>
      <c r="H62" s="13">
        <f t="shared" si="6"/>
        <v>0</v>
      </c>
      <c r="I62" s="13">
        <f t="shared" si="6"/>
        <v>0</v>
      </c>
    </row>
    <row r="63" spans="1:9" ht="38.25">
      <c r="A63" s="11" t="s">
        <v>129</v>
      </c>
      <c r="B63" s="21" t="s">
        <v>62</v>
      </c>
      <c r="C63" s="19" t="s">
        <v>98</v>
      </c>
      <c r="D63" s="11" t="s">
        <v>33</v>
      </c>
      <c r="E63" s="11" t="s">
        <v>179</v>
      </c>
      <c r="F63" s="11" t="s">
        <v>63</v>
      </c>
      <c r="G63" s="13">
        <v>50000</v>
      </c>
      <c r="H63" s="13">
        <v>0</v>
      </c>
      <c r="I63" s="13">
        <v>0</v>
      </c>
    </row>
    <row r="64" spans="1:9" ht="15.75">
      <c r="A64" s="24" t="s">
        <v>130</v>
      </c>
      <c r="B64" s="25" t="s">
        <v>169</v>
      </c>
      <c r="C64" s="26" t="s">
        <v>98</v>
      </c>
      <c r="D64" s="24" t="s">
        <v>35</v>
      </c>
      <c r="E64" s="24"/>
      <c r="F64" s="24"/>
      <c r="G64" s="27">
        <f aca="true" t="shared" si="7" ref="G64:I68">G65</f>
        <v>91377</v>
      </c>
      <c r="H64" s="27">
        <f t="shared" si="7"/>
        <v>90138</v>
      </c>
      <c r="I64" s="27">
        <f t="shared" si="7"/>
        <v>94362</v>
      </c>
    </row>
    <row r="65" spans="1:9" ht="15.75">
      <c r="A65" s="24" t="s">
        <v>26</v>
      </c>
      <c r="B65" s="25" t="s">
        <v>7</v>
      </c>
      <c r="C65" s="26" t="s">
        <v>98</v>
      </c>
      <c r="D65" s="24" t="s">
        <v>36</v>
      </c>
      <c r="E65" s="24"/>
      <c r="F65" s="24"/>
      <c r="G65" s="27">
        <f t="shared" si="7"/>
        <v>91377</v>
      </c>
      <c r="H65" s="27">
        <f t="shared" si="7"/>
        <v>90138</v>
      </c>
      <c r="I65" s="27">
        <f t="shared" si="7"/>
        <v>94362</v>
      </c>
    </row>
    <row r="66" spans="1:9" ht="25.5">
      <c r="A66" s="11" t="s">
        <v>131</v>
      </c>
      <c r="B66" s="21" t="s">
        <v>10</v>
      </c>
      <c r="C66" s="19" t="s">
        <v>98</v>
      </c>
      <c r="D66" s="11" t="s">
        <v>36</v>
      </c>
      <c r="E66" s="11" t="s">
        <v>101</v>
      </c>
      <c r="F66" s="11"/>
      <c r="G66" s="13">
        <f t="shared" si="7"/>
        <v>91377</v>
      </c>
      <c r="H66" s="13">
        <f t="shared" si="7"/>
        <v>90138</v>
      </c>
      <c r="I66" s="13">
        <f t="shared" si="7"/>
        <v>94362</v>
      </c>
    </row>
    <row r="67" spans="1:9" ht="38.25">
      <c r="A67" s="11" t="s">
        <v>132</v>
      </c>
      <c r="B67" s="21" t="s">
        <v>175</v>
      </c>
      <c r="C67" s="19" t="s">
        <v>98</v>
      </c>
      <c r="D67" s="11" t="s">
        <v>36</v>
      </c>
      <c r="E67" s="11" t="s">
        <v>114</v>
      </c>
      <c r="F67" s="11"/>
      <c r="G67" s="13">
        <f>G68+G70</f>
        <v>91377</v>
      </c>
      <c r="H67" s="13">
        <f>H68+H70</f>
        <v>90138</v>
      </c>
      <c r="I67" s="13">
        <f>I68+I70</f>
        <v>94362</v>
      </c>
    </row>
    <row r="68" spans="1:9" ht="63.75">
      <c r="A68" s="11" t="s">
        <v>42</v>
      </c>
      <c r="B68" s="21" t="s">
        <v>56</v>
      </c>
      <c r="C68" s="19" t="s">
        <v>98</v>
      </c>
      <c r="D68" s="11" t="s">
        <v>36</v>
      </c>
      <c r="E68" s="11" t="s">
        <v>114</v>
      </c>
      <c r="F68" s="11" t="s">
        <v>57</v>
      </c>
      <c r="G68" s="13">
        <f t="shared" si="7"/>
        <v>78740</v>
      </c>
      <c r="H68" s="13">
        <f t="shared" si="7"/>
        <v>73600</v>
      </c>
      <c r="I68" s="13">
        <f t="shared" si="7"/>
        <v>73650</v>
      </c>
    </row>
    <row r="69" spans="1:9" ht="25.5">
      <c r="A69" s="11" t="s">
        <v>133</v>
      </c>
      <c r="B69" s="21" t="s">
        <v>58</v>
      </c>
      <c r="C69" s="19" t="s">
        <v>98</v>
      </c>
      <c r="D69" s="11" t="s">
        <v>36</v>
      </c>
      <c r="E69" s="11" t="s">
        <v>114</v>
      </c>
      <c r="F69" s="11" t="s">
        <v>59</v>
      </c>
      <c r="G69" s="13">
        <v>78740</v>
      </c>
      <c r="H69" s="13">
        <v>73600</v>
      </c>
      <c r="I69" s="13">
        <v>73650</v>
      </c>
    </row>
    <row r="70" spans="1:9" ht="25.5">
      <c r="A70" s="11" t="s">
        <v>134</v>
      </c>
      <c r="B70" s="21" t="s">
        <v>60</v>
      </c>
      <c r="C70" s="19" t="s">
        <v>98</v>
      </c>
      <c r="D70" s="11" t="s">
        <v>36</v>
      </c>
      <c r="E70" s="11" t="s">
        <v>114</v>
      </c>
      <c r="F70" s="11" t="s">
        <v>61</v>
      </c>
      <c r="G70" s="13">
        <f>G71</f>
        <v>12637</v>
      </c>
      <c r="H70" s="13">
        <f>H71</f>
        <v>16538</v>
      </c>
      <c r="I70" s="13">
        <f>I71</f>
        <v>20712</v>
      </c>
    </row>
    <row r="71" spans="1:9" ht="38.25">
      <c r="A71" s="11" t="s">
        <v>37</v>
      </c>
      <c r="B71" s="21" t="s">
        <v>62</v>
      </c>
      <c r="C71" s="19" t="s">
        <v>98</v>
      </c>
      <c r="D71" s="11" t="s">
        <v>36</v>
      </c>
      <c r="E71" s="11" t="s">
        <v>114</v>
      </c>
      <c r="F71" s="11" t="s">
        <v>63</v>
      </c>
      <c r="G71" s="13">
        <v>12637</v>
      </c>
      <c r="H71" s="13">
        <v>16538</v>
      </c>
      <c r="I71" s="13">
        <v>20712</v>
      </c>
    </row>
    <row r="72" spans="1:9" ht="15.75">
      <c r="A72" s="24" t="s">
        <v>135</v>
      </c>
      <c r="B72" s="25" t="s">
        <v>214</v>
      </c>
      <c r="C72" s="26" t="s">
        <v>98</v>
      </c>
      <c r="D72" s="24" t="s">
        <v>210</v>
      </c>
      <c r="E72" s="24"/>
      <c r="F72" s="24"/>
      <c r="G72" s="27">
        <f>G73</f>
        <v>67600</v>
      </c>
      <c r="H72" s="27">
        <f>H73</f>
        <v>67600</v>
      </c>
      <c r="I72" s="27">
        <f>I73</f>
        <v>67600</v>
      </c>
    </row>
    <row r="73" spans="1:9" ht="15.75">
      <c r="A73" s="24" t="s">
        <v>43</v>
      </c>
      <c r="B73" s="28" t="s">
        <v>212</v>
      </c>
      <c r="C73" s="26" t="s">
        <v>98</v>
      </c>
      <c r="D73" s="24" t="s">
        <v>213</v>
      </c>
      <c r="E73" s="24"/>
      <c r="F73" s="24"/>
      <c r="G73" s="27">
        <f aca="true" t="shared" si="8" ref="G73:I76">G74</f>
        <v>67600</v>
      </c>
      <c r="H73" s="27">
        <f t="shared" si="8"/>
        <v>67600</v>
      </c>
      <c r="I73" s="27">
        <f t="shared" si="8"/>
        <v>67600</v>
      </c>
    </row>
    <row r="74" spans="1:9" ht="25.5">
      <c r="A74" s="11" t="s">
        <v>44</v>
      </c>
      <c r="B74" s="21" t="s">
        <v>94</v>
      </c>
      <c r="C74" s="19" t="s">
        <v>98</v>
      </c>
      <c r="D74" s="11" t="s">
        <v>213</v>
      </c>
      <c r="E74" s="11" t="s">
        <v>101</v>
      </c>
      <c r="F74" s="11"/>
      <c r="G74" s="13">
        <f t="shared" si="8"/>
        <v>67600</v>
      </c>
      <c r="H74" s="13">
        <f t="shared" si="8"/>
        <v>67600</v>
      </c>
      <c r="I74" s="13">
        <f t="shared" si="8"/>
        <v>67600</v>
      </c>
    </row>
    <row r="75" spans="1:9" ht="25.5">
      <c r="A75" s="11" t="s">
        <v>136</v>
      </c>
      <c r="B75" s="21" t="s">
        <v>92</v>
      </c>
      <c r="C75" s="19" t="s">
        <v>98</v>
      </c>
      <c r="D75" s="11" t="s">
        <v>213</v>
      </c>
      <c r="E75" s="11" t="s">
        <v>215</v>
      </c>
      <c r="F75" s="11"/>
      <c r="G75" s="13">
        <f t="shared" si="8"/>
        <v>67600</v>
      </c>
      <c r="H75" s="13">
        <f t="shared" si="8"/>
        <v>67600</v>
      </c>
      <c r="I75" s="13">
        <f t="shared" si="8"/>
        <v>67600</v>
      </c>
    </row>
    <row r="76" spans="1:9" ht="15.75">
      <c r="A76" s="11" t="s">
        <v>137</v>
      </c>
      <c r="B76" s="21" t="s">
        <v>5</v>
      </c>
      <c r="C76" s="19" t="s">
        <v>98</v>
      </c>
      <c r="D76" s="11" t="s">
        <v>213</v>
      </c>
      <c r="E76" s="11" t="s">
        <v>215</v>
      </c>
      <c r="F76" s="11" t="s">
        <v>6</v>
      </c>
      <c r="G76" s="13">
        <f t="shared" si="8"/>
        <v>67600</v>
      </c>
      <c r="H76" s="13">
        <f t="shared" si="8"/>
        <v>67600</v>
      </c>
      <c r="I76" s="13">
        <f t="shared" si="8"/>
        <v>67600</v>
      </c>
    </row>
    <row r="77" spans="1:9" ht="15.75">
      <c r="A77" s="11" t="s">
        <v>138</v>
      </c>
      <c r="B77" s="21" t="s">
        <v>18</v>
      </c>
      <c r="C77" s="19" t="s">
        <v>98</v>
      </c>
      <c r="D77" s="11" t="s">
        <v>213</v>
      </c>
      <c r="E77" s="11" t="s">
        <v>215</v>
      </c>
      <c r="F77" s="11" t="s">
        <v>17</v>
      </c>
      <c r="G77" s="13">
        <v>67600</v>
      </c>
      <c r="H77" s="13">
        <v>67600</v>
      </c>
      <c r="I77" s="13">
        <v>67600</v>
      </c>
    </row>
    <row r="78" spans="1:9" ht="25.5">
      <c r="A78" s="24" t="s">
        <v>45</v>
      </c>
      <c r="B78" s="25" t="s">
        <v>21</v>
      </c>
      <c r="C78" s="26" t="s">
        <v>98</v>
      </c>
      <c r="D78" s="24" t="s">
        <v>38</v>
      </c>
      <c r="E78" s="24"/>
      <c r="F78" s="24"/>
      <c r="G78" s="27">
        <f aca="true" t="shared" si="9" ref="G78:I82">G79</f>
        <v>309913</v>
      </c>
      <c r="H78" s="27">
        <f t="shared" si="9"/>
        <v>57400</v>
      </c>
      <c r="I78" s="27">
        <f t="shared" si="9"/>
        <v>57400</v>
      </c>
    </row>
    <row r="79" spans="1:9" ht="38.25">
      <c r="A79" s="24" t="s">
        <v>139</v>
      </c>
      <c r="B79" s="25" t="s">
        <v>216</v>
      </c>
      <c r="C79" s="26" t="s">
        <v>98</v>
      </c>
      <c r="D79" s="24" t="s">
        <v>186</v>
      </c>
      <c r="E79" s="24"/>
      <c r="F79" s="24"/>
      <c r="G79" s="27">
        <f>G80+G85</f>
        <v>309913</v>
      </c>
      <c r="H79" s="27">
        <f>H80+H85</f>
        <v>57400</v>
      </c>
      <c r="I79" s="27">
        <f>I80+I85</f>
        <v>57400</v>
      </c>
    </row>
    <row r="80" spans="1:9" ht="38.25">
      <c r="A80" s="11" t="s">
        <v>140</v>
      </c>
      <c r="B80" s="23" t="s">
        <v>165</v>
      </c>
      <c r="C80" s="19" t="s">
        <v>98</v>
      </c>
      <c r="D80" s="11" t="s">
        <v>186</v>
      </c>
      <c r="E80" s="11" t="s">
        <v>104</v>
      </c>
      <c r="F80" s="11"/>
      <c r="G80" s="13">
        <f t="shared" si="9"/>
        <v>55158</v>
      </c>
      <c r="H80" s="13">
        <f t="shared" si="9"/>
        <v>57400</v>
      </c>
      <c r="I80" s="13">
        <f t="shared" si="9"/>
        <v>57400</v>
      </c>
    </row>
    <row r="81" spans="1:9" ht="38.25">
      <c r="A81" s="11" t="s">
        <v>141</v>
      </c>
      <c r="B81" s="23" t="s">
        <v>187</v>
      </c>
      <c r="C81" s="19" t="s">
        <v>98</v>
      </c>
      <c r="D81" s="11" t="s">
        <v>186</v>
      </c>
      <c r="E81" s="11" t="s">
        <v>194</v>
      </c>
      <c r="F81" s="11"/>
      <c r="G81" s="13">
        <f>G82</f>
        <v>55158</v>
      </c>
      <c r="H81" s="13">
        <f>H82</f>
        <v>57400</v>
      </c>
      <c r="I81" s="13">
        <f>I82</f>
        <v>57400</v>
      </c>
    </row>
    <row r="82" spans="1:9" ht="25.5">
      <c r="A82" s="11" t="s">
        <v>142</v>
      </c>
      <c r="B82" s="21" t="s">
        <v>188</v>
      </c>
      <c r="C82" s="19" t="s">
        <v>98</v>
      </c>
      <c r="D82" s="11" t="s">
        <v>186</v>
      </c>
      <c r="E82" s="11" t="s">
        <v>193</v>
      </c>
      <c r="F82" s="11"/>
      <c r="G82" s="13">
        <f>G83</f>
        <v>55158</v>
      </c>
      <c r="H82" s="13">
        <f t="shared" si="9"/>
        <v>57400</v>
      </c>
      <c r="I82" s="13">
        <f t="shared" si="9"/>
        <v>57400</v>
      </c>
    </row>
    <row r="83" spans="1:9" ht="25.5">
      <c r="A83" s="11" t="s">
        <v>143</v>
      </c>
      <c r="B83" s="21" t="s">
        <v>60</v>
      </c>
      <c r="C83" s="19" t="s">
        <v>98</v>
      </c>
      <c r="D83" s="11" t="s">
        <v>186</v>
      </c>
      <c r="E83" s="11" t="s">
        <v>193</v>
      </c>
      <c r="F83" s="11" t="s">
        <v>61</v>
      </c>
      <c r="G83" s="13">
        <f>G84</f>
        <v>55158</v>
      </c>
      <c r="H83" s="13">
        <f>H84</f>
        <v>57400</v>
      </c>
      <c r="I83" s="13">
        <f>I84</f>
        <v>57400</v>
      </c>
    </row>
    <row r="84" spans="1:9" ht="42.75" customHeight="1">
      <c r="A84" s="11" t="s">
        <v>144</v>
      </c>
      <c r="B84" s="21" t="s">
        <v>62</v>
      </c>
      <c r="C84" s="19" t="s">
        <v>98</v>
      </c>
      <c r="D84" s="11" t="s">
        <v>186</v>
      </c>
      <c r="E84" s="11" t="s">
        <v>193</v>
      </c>
      <c r="F84" s="11" t="s">
        <v>63</v>
      </c>
      <c r="G84" s="13">
        <v>55158</v>
      </c>
      <c r="H84" s="13">
        <v>57400</v>
      </c>
      <c r="I84" s="13">
        <v>57400</v>
      </c>
    </row>
    <row r="85" spans="1:9" ht="32.25" customHeight="1">
      <c r="A85" s="11" t="s">
        <v>145</v>
      </c>
      <c r="B85" s="21" t="s">
        <v>188</v>
      </c>
      <c r="C85" s="19" t="s">
        <v>98</v>
      </c>
      <c r="D85" s="11" t="s">
        <v>186</v>
      </c>
      <c r="E85" s="11" t="s">
        <v>229</v>
      </c>
      <c r="F85" s="11"/>
      <c r="G85" s="13">
        <f aca="true" t="shared" si="10" ref="G85:I86">G86</f>
        <v>254755</v>
      </c>
      <c r="H85" s="13">
        <f t="shared" si="10"/>
        <v>0</v>
      </c>
      <c r="I85" s="13">
        <f t="shared" si="10"/>
        <v>0</v>
      </c>
    </row>
    <row r="86" spans="1:9" ht="25.5">
      <c r="A86" s="11" t="s">
        <v>146</v>
      </c>
      <c r="B86" s="21" t="s">
        <v>60</v>
      </c>
      <c r="C86" s="19" t="s">
        <v>98</v>
      </c>
      <c r="D86" s="11" t="s">
        <v>186</v>
      </c>
      <c r="E86" s="11" t="s">
        <v>229</v>
      </c>
      <c r="F86" s="11" t="s">
        <v>61</v>
      </c>
      <c r="G86" s="13">
        <f t="shared" si="10"/>
        <v>254755</v>
      </c>
      <c r="H86" s="13">
        <f t="shared" si="10"/>
        <v>0</v>
      </c>
      <c r="I86" s="13">
        <f t="shared" si="10"/>
        <v>0</v>
      </c>
    </row>
    <row r="87" spans="1:9" ht="38.25">
      <c r="A87" s="11" t="s">
        <v>147</v>
      </c>
      <c r="B87" s="21" t="s">
        <v>62</v>
      </c>
      <c r="C87" s="19" t="s">
        <v>98</v>
      </c>
      <c r="D87" s="11" t="s">
        <v>186</v>
      </c>
      <c r="E87" s="11" t="s">
        <v>229</v>
      </c>
      <c r="F87" s="11" t="s">
        <v>63</v>
      </c>
      <c r="G87" s="13">
        <v>254755</v>
      </c>
      <c r="H87" s="13">
        <v>0</v>
      </c>
      <c r="I87" s="13">
        <v>0</v>
      </c>
    </row>
    <row r="88" spans="1:9" ht="15.75">
      <c r="A88" s="24" t="s">
        <v>148</v>
      </c>
      <c r="B88" s="25" t="s">
        <v>170</v>
      </c>
      <c r="C88" s="26" t="s">
        <v>98</v>
      </c>
      <c r="D88" s="24" t="s">
        <v>70</v>
      </c>
      <c r="E88" s="24"/>
      <c r="F88" s="24"/>
      <c r="G88" s="27">
        <f aca="true" t="shared" si="11" ref="G88:I93">G89</f>
        <v>389638.05</v>
      </c>
      <c r="H88" s="27">
        <f t="shared" si="11"/>
        <v>272373</v>
      </c>
      <c r="I88" s="27">
        <f t="shared" si="11"/>
        <v>277673</v>
      </c>
    </row>
    <row r="89" spans="1:9" ht="15.75">
      <c r="A89" s="24" t="s">
        <v>149</v>
      </c>
      <c r="B89" s="25" t="s">
        <v>14</v>
      </c>
      <c r="C89" s="26" t="s">
        <v>98</v>
      </c>
      <c r="D89" s="24" t="s">
        <v>9</v>
      </c>
      <c r="E89" s="24"/>
      <c r="F89" s="24"/>
      <c r="G89" s="27">
        <f t="shared" si="11"/>
        <v>389638.05</v>
      </c>
      <c r="H89" s="27">
        <f t="shared" si="11"/>
        <v>272373</v>
      </c>
      <c r="I89" s="27">
        <f t="shared" si="11"/>
        <v>277673</v>
      </c>
    </row>
    <row r="90" spans="1:9" ht="38.25">
      <c r="A90" s="11" t="s">
        <v>150</v>
      </c>
      <c r="B90" s="23" t="s">
        <v>163</v>
      </c>
      <c r="C90" s="19" t="s">
        <v>98</v>
      </c>
      <c r="D90" s="11" t="s">
        <v>9</v>
      </c>
      <c r="E90" s="11" t="s">
        <v>104</v>
      </c>
      <c r="F90" s="11"/>
      <c r="G90" s="13">
        <f>G91</f>
        <v>389638.05</v>
      </c>
      <c r="H90" s="13">
        <f t="shared" si="11"/>
        <v>272373</v>
      </c>
      <c r="I90" s="13">
        <f t="shared" si="11"/>
        <v>277673</v>
      </c>
    </row>
    <row r="91" spans="1:9" ht="38.25">
      <c r="A91" s="11" t="s">
        <v>151</v>
      </c>
      <c r="B91" s="21" t="s">
        <v>13</v>
      </c>
      <c r="C91" s="19" t="s">
        <v>98</v>
      </c>
      <c r="D91" s="11" t="s">
        <v>9</v>
      </c>
      <c r="E91" s="11" t="s">
        <v>105</v>
      </c>
      <c r="F91" s="11"/>
      <c r="G91" s="13">
        <f>G92+G95+G98</f>
        <v>389638.05</v>
      </c>
      <c r="H91" s="13">
        <f>H92+H95+H98</f>
        <v>272373</v>
      </c>
      <c r="I91" s="13">
        <f>I92+I95+I98</f>
        <v>277673</v>
      </c>
    </row>
    <row r="92" spans="1:9" ht="25.5">
      <c r="A92" s="11" t="s">
        <v>152</v>
      </c>
      <c r="B92" s="21" t="s">
        <v>167</v>
      </c>
      <c r="C92" s="19" t="s">
        <v>98</v>
      </c>
      <c r="D92" s="11" t="s">
        <v>9</v>
      </c>
      <c r="E92" s="11" t="s">
        <v>106</v>
      </c>
      <c r="F92" s="11"/>
      <c r="G92" s="13">
        <f t="shared" si="11"/>
        <v>248402.32</v>
      </c>
      <c r="H92" s="13">
        <f t="shared" si="11"/>
        <v>197400</v>
      </c>
      <c r="I92" s="13">
        <f t="shared" si="11"/>
        <v>202700</v>
      </c>
    </row>
    <row r="93" spans="1:9" ht="25.5">
      <c r="A93" s="11" t="s">
        <v>153</v>
      </c>
      <c r="B93" s="21" t="s">
        <v>60</v>
      </c>
      <c r="C93" s="19" t="s">
        <v>98</v>
      </c>
      <c r="D93" s="11" t="s">
        <v>9</v>
      </c>
      <c r="E93" s="11" t="s">
        <v>106</v>
      </c>
      <c r="F93" s="11" t="s">
        <v>61</v>
      </c>
      <c r="G93" s="13">
        <f t="shared" si="11"/>
        <v>248402.32</v>
      </c>
      <c r="H93" s="13">
        <f t="shared" si="11"/>
        <v>197400</v>
      </c>
      <c r="I93" s="13">
        <f t="shared" si="11"/>
        <v>202700</v>
      </c>
    </row>
    <row r="94" spans="1:9" ht="38.25">
      <c r="A94" s="11" t="s">
        <v>154</v>
      </c>
      <c r="B94" s="21" t="s">
        <v>62</v>
      </c>
      <c r="C94" s="19" t="s">
        <v>98</v>
      </c>
      <c r="D94" s="11" t="s">
        <v>9</v>
      </c>
      <c r="E94" s="11" t="s">
        <v>106</v>
      </c>
      <c r="F94" s="11" t="s">
        <v>63</v>
      </c>
      <c r="G94" s="13">
        <v>248402.32</v>
      </c>
      <c r="H94" s="13">
        <v>197400</v>
      </c>
      <c r="I94" s="13">
        <v>202700</v>
      </c>
    </row>
    <row r="95" spans="1:9" ht="38.25">
      <c r="A95" s="11" t="s">
        <v>155</v>
      </c>
      <c r="B95" s="21" t="s">
        <v>163</v>
      </c>
      <c r="C95" s="19" t="s">
        <v>98</v>
      </c>
      <c r="D95" s="11" t="s">
        <v>9</v>
      </c>
      <c r="E95" s="11" t="s">
        <v>257</v>
      </c>
      <c r="F95" s="11"/>
      <c r="G95" s="13">
        <f aca="true" t="shared" si="12" ref="G95:I99">G96</f>
        <v>141235.72999999998</v>
      </c>
      <c r="H95" s="13">
        <f t="shared" si="12"/>
        <v>74973</v>
      </c>
      <c r="I95" s="13">
        <f t="shared" si="12"/>
        <v>74973</v>
      </c>
    </row>
    <row r="96" spans="1:9" ht="25.5">
      <c r="A96" s="11" t="s">
        <v>156</v>
      </c>
      <c r="B96" s="21" t="s">
        <v>60</v>
      </c>
      <c r="C96" s="19" t="s">
        <v>98</v>
      </c>
      <c r="D96" s="11" t="s">
        <v>9</v>
      </c>
      <c r="E96" s="11" t="s">
        <v>257</v>
      </c>
      <c r="F96" s="11" t="s">
        <v>61</v>
      </c>
      <c r="G96" s="13">
        <f t="shared" si="12"/>
        <v>141235.72999999998</v>
      </c>
      <c r="H96" s="13">
        <f t="shared" si="12"/>
        <v>74973</v>
      </c>
      <c r="I96" s="13">
        <f t="shared" si="12"/>
        <v>74973</v>
      </c>
    </row>
    <row r="97" spans="1:9" ht="38.25">
      <c r="A97" s="11" t="s">
        <v>157</v>
      </c>
      <c r="B97" s="21" t="s">
        <v>62</v>
      </c>
      <c r="C97" s="19" t="s">
        <v>98</v>
      </c>
      <c r="D97" s="11" t="s">
        <v>9</v>
      </c>
      <c r="E97" s="11" t="s">
        <v>257</v>
      </c>
      <c r="F97" s="11" t="s">
        <v>63</v>
      </c>
      <c r="G97" s="13">
        <f>66262.73+74973</f>
        <v>141235.72999999998</v>
      </c>
      <c r="H97" s="13">
        <v>74973</v>
      </c>
      <c r="I97" s="13">
        <v>74973</v>
      </c>
    </row>
    <row r="98" spans="1:9" ht="38.25" hidden="1">
      <c r="A98" s="11" t="s">
        <v>155</v>
      </c>
      <c r="B98" s="21" t="s">
        <v>163</v>
      </c>
      <c r="C98" s="19" t="s">
        <v>98</v>
      </c>
      <c r="D98" s="11" t="s">
        <v>9</v>
      </c>
      <c r="E98" s="11" t="s">
        <v>209</v>
      </c>
      <c r="F98" s="11"/>
      <c r="G98" s="13">
        <f t="shared" si="12"/>
        <v>0</v>
      </c>
      <c r="H98" s="13">
        <f t="shared" si="12"/>
        <v>0</v>
      </c>
      <c r="I98" s="13">
        <f t="shared" si="12"/>
        <v>0</v>
      </c>
    </row>
    <row r="99" spans="1:9" ht="25.5" hidden="1">
      <c r="A99" s="11" t="s">
        <v>156</v>
      </c>
      <c r="B99" s="21" t="s">
        <v>60</v>
      </c>
      <c r="C99" s="19" t="s">
        <v>98</v>
      </c>
      <c r="D99" s="11" t="s">
        <v>9</v>
      </c>
      <c r="E99" s="11" t="s">
        <v>209</v>
      </c>
      <c r="F99" s="11" t="s">
        <v>61</v>
      </c>
      <c r="G99" s="13">
        <f t="shared" si="12"/>
        <v>0</v>
      </c>
      <c r="H99" s="13">
        <f t="shared" si="12"/>
        <v>0</v>
      </c>
      <c r="I99" s="13">
        <f t="shared" si="12"/>
        <v>0</v>
      </c>
    </row>
    <row r="100" spans="1:9" ht="38.25" hidden="1">
      <c r="A100" s="11" t="s">
        <v>157</v>
      </c>
      <c r="B100" s="21" t="s">
        <v>62</v>
      </c>
      <c r="C100" s="19" t="s">
        <v>98</v>
      </c>
      <c r="D100" s="11" t="s">
        <v>9</v>
      </c>
      <c r="E100" s="11" t="s">
        <v>209</v>
      </c>
      <c r="F100" s="11" t="s">
        <v>63</v>
      </c>
      <c r="G100" s="13">
        <v>0</v>
      </c>
      <c r="H100" s="13">
        <v>0</v>
      </c>
      <c r="I100" s="13">
        <v>0</v>
      </c>
    </row>
    <row r="101" spans="1:9" ht="15.75">
      <c r="A101" s="24" t="s">
        <v>158</v>
      </c>
      <c r="B101" s="25" t="s">
        <v>171</v>
      </c>
      <c r="C101" s="26" t="s">
        <v>98</v>
      </c>
      <c r="D101" s="24" t="s">
        <v>91</v>
      </c>
      <c r="E101" s="24"/>
      <c r="F101" s="24"/>
      <c r="G101" s="27">
        <f>G102</f>
        <v>584975.75</v>
      </c>
      <c r="H101" s="27">
        <f>H102</f>
        <v>533100</v>
      </c>
      <c r="I101" s="27">
        <f>I102</f>
        <v>452800</v>
      </c>
    </row>
    <row r="102" spans="1:9" ht="15.75">
      <c r="A102" s="24" t="s">
        <v>159</v>
      </c>
      <c r="B102" s="25" t="s">
        <v>12</v>
      </c>
      <c r="C102" s="26" t="s">
        <v>98</v>
      </c>
      <c r="D102" s="24" t="s">
        <v>11</v>
      </c>
      <c r="E102" s="24"/>
      <c r="F102" s="24"/>
      <c r="G102" s="27">
        <f aca="true" t="shared" si="13" ref="G102:I103">G103</f>
        <v>584975.75</v>
      </c>
      <c r="H102" s="27">
        <f t="shared" si="13"/>
        <v>533100</v>
      </c>
      <c r="I102" s="27">
        <f t="shared" si="13"/>
        <v>452800</v>
      </c>
    </row>
    <row r="103" spans="1:9" ht="38.25">
      <c r="A103" s="11" t="s">
        <v>160</v>
      </c>
      <c r="B103" s="23" t="s">
        <v>163</v>
      </c>
      <c r="C103" s="19" t="s">
        <v>98</v>
      </c>
      <c r="D103" s="11" t="s">
        <v>11</v>
      </c>
      <c r="E103" s="11" t="s">
        <v>104</v>
      </c>
      <c r="F103" s="11"/>
      <c r="G103" s="13">
        <f>G104</f>
        <v>584975.75</v>
      </c>
      <c r="H103" s="13">
        <f t="shared" si="13"/>
        <v>533100</v>
      </c>
      <c r="I103" s="13">
        <f t="shared" si="13"/>
        <v>452800</v>
      </c>
    </row>
    <row r="104" spans="1:9" ht="45">
      <c r="A104" s="11" t="s">
        <v>161</v>
      </c>
      <c r="B104" s="97" t="s">
        <v>15</v>
      </c>
      <c r="C104" s="19" t="s">
        <v>98</v>
      </c>
      <c r="D104" s="11" t="s">
        <v>11</v>
      </c>
      <c r="E104" s="11" t="s">
        <v>107</v>
      </c>
      <c r="F104" s="11"/>
      <c r="G104" s="13">
        <f>G105+G108+G111+G114+G117</f>
        <v>584975.75</v>
      </c>
      <c r="H104" s="13">
        <f>H105+H108+H111+H114+H117</f>
        <v>533100</v>
      </c>
      <c r="I104" s="13">
        <f>I105+I108+I111+I114+I117</f>
        <v>452800</v>
      </c>
    </row>
    <row r="105" spans="1:9" ht="15.75">
      <c r="A105" s="11" t="s">
        <v>162</v>
      </c>
      <c r="B105" s="98" t="s">
        <v>173</v>
      </c>
      <c r="C105" s="19" t="s">
        <v>98</v>
      </c>
      <c r="D105" s="11" t="s">
        <v>11</v>
      </c>
      <c r="E105" s="19" t="s">
        <v>110</v>
      </c>
      <c r="F105" s="11"/>
      <c r="G105" s="13">
        <f aca="true" t="shared" si="14" ref="G105:I106">G106</f>
        <v>344020</v>
      </c>
      <c r="H105" s="13">
        <f t="shared" si="14"/>
        <v>400000</v>
      </c>
      <c r="I105" s="13">
        <f t="shared" si="14"/>
        <v>350000</v>
      </c>
    </row>
    <row r="106" spans="1:9" ht="25.5">
      <c r="A106" s="11" t="s">
        <v>176</v>
      </c>
      <c r="B106" s="21" t="s">
        <v>60</v>
      </c>
      <c r="C106" s="19" t="s">
        <v>98</v>
      </c>
      <c r="D106" s="11" t="s">
        <v>11</v>
      </c>
      <c r="E106" s="19" t="s">
        <v>110</v>
      </c>
      <c r="F106" s="11" t="s">
        <v>61</v>
      </c>
      <c r="G106" s="13">
        <f t="shared" si="14"/>
        <v>344020</v>
      </c>
      <c r="H106" s="13">
        <f t="shared" si="14"/>
        <v>400000</v>
      </c>
      <c r="I106" s="13">
        <f t="shared" si="14"/>
        <v>350000</v>
      </c>
    </row>
    <row r="107" spans="1:9" ht="38.25">
      <c r="A107" s="11" t="s">
        <v>177</v>
      </c>
      <c r="B107" s="21" t="s">
        <v>62</v>
      </c>
      <c r="C107" s="19" t="s">
        <v>98</v>
      </c>
      <c r="D107" s="11" t="s">
        <v>11</v>
      </c>
      <c r="E107" s="19" t="s">
        <v>110</v>
      </c>
      <c r="F107" s="11" t="s">
        <v>63</v>
      </c>
      <c r="G107" s="13">
        <v>344020</v>
      </c>
      <c r="H107" s="13">
        <v>400000</v>
      </c>
      <c r="I107" s="13">
        <v>350000</v>
      </c>
    </row>
    <row r="108" spans="1:9" ht="30">
      <c r="A108" s="11" t="s">
        <v>178</v>
      </c>
      <c r="B108" s="98" t="s">
        <v>172</v>
      </c>
      <c r="C108" s="19" t="s">
        <v>98</v>
      </c>
      <c r="D108" s="11" t="s">
        <v>11</v>
      </c>
      <c r="E108" s="19" t="s">
        <v>111</v>
      </c>
      <c r="F108" s="11"/>
      <c r="G108" s="13">
        <f aca="true" t="shared" si="15" ref="G108:I109">G109</f>
        <v>3000</v>
      </c>
      <c r="H108" s="13">
        <f t="shared" si="15"/>
        <v>55000</v>
      </c>
      <c r="I108" s="13">
        <f t="shared" si="15"/>
        <v>40000</v>
      </c>
    </row>
    <row r="109" spans="1:9" ht="25.5">
      <c r="A109" s="11" t="s">
        <v>197</v>
      </c>
      <c r="B109" s="21" t="s">
        <v>60</v>
      </c>
      <c r="C109" s="19" t="s">
        <v>98</v>
      </c>
      <c r="D109" s="11" t="s">
        <v>11</v>
      </c>
      <c r="E109" s="19" t="s">
        <v>111</v>
      </c>
      <c r="F109" s="11" t="s">
        <v>61</v>
      </c>
      <c r="G109" s="13">
        <f t="shared" si="15"/>
        <v>3000</v>
      </c>
      <c r="H109" s="13">
        <f t="shared" si="15"/>
        <v>55000</v>
      </c>
      <c r="I109" s="13">
        <f t="shared" si="15"/>
        <v>40000</v>
      </c>
    </row>
    <row r="110" spans="1:9" ht="38.25">
      <c r="A110" s="11" t="s">
        <v>198</v>
      </c>
      <c r="B110" s="21" t="s">
        <v>62</v>
      </c>
      <c r="C110" s="19" t="s">
        <v>98</v>
      </c>
      <c r="D110" s="11" t="s">
        <v>11</v>
      </c>
      <c r="E110" s="19" t="s">
        <v>111</v>
      </c>
      <c r="F110" s="11" t="s">
        <v>63</v>
      </c>
      <c r="G110" s="13">
        <v>3000</v>
      </c>
      <c r="H110" s="13">
        <v>55000</v>
      </c>
      <c r="I110" s="13">
        <v>40000</v>
      </c>
    </row>
    <row r="111" spans="1:9" ht="15.75">
      <c r="A111" s="11" t="s">
        <v>199</v>
      </c>
      <c r="B111" s="98" t="s">
        <v>174</v>
      </c>
      <c r="C111" s="19" t="s">
        <v>98</v>
      </c>
      <c r="D111" s="11" t="s">
        <v>11</v>
      </c>
      <c r="E111" s="19" t="s">
        <v>112</v>
      </c>
      <c r="F111" s="11"/>
      <c r="G111" s="13">
        <f aca="true" t="shared" si="16" ref="G111:I118">G112</f>
        <v>210505.75</v>
      </c>
      <c r="H111" s="13">
        <f t="shared" si="16"/>
        <v>78100</v>
      </c>
      <c r="I111" s="13">
        <f t="shared" si="16"/>
        <v>62800</v>
      </c>
    </row>
    <row r="112" spans="1:9" ht="25.5">
      <c r="A112" s="11" t="s">
        <v>200</v>
      </c>
      <c r="B112" s="21" t="s">
        <v>60</v>
      </c>
      <c r="C112" s="19" t="s">
        <v>98</v>
      </c>
      <c r="D112" s="11" t="s">
        <v>11</v>
      </c>
      <c r="E112" s="19" t="s">
        <v>112</v>
      </c>
      <c r="F112" s="11" t="s">
        <v>61</v>
      </c>
      <c r="G112" s="13">
        <f t="shared" si="16"/>
        <v>210505.75</v>
      </c>
      <c r="H112" s="13">
        <f t="shared" si="16"/>
        <v>78100</v>
      </c>
      <c r="I112" s="13">
        <f t="shared" si="16"/>
        <v>62800</v>
      </c>
    </row>
    <row r="113" spans="1:9" ht="38.25">
      <c r="A113" s="11" t="s">
        <v>201</v>
      </c>
      <c r="B113" s="21" t="s">
        <v>62</v>
      </c>
      <c r="C113" s="19" t="s">
        <v>98</v>
      </c>
      <c r="D113" s="11" t="s">
        <v>11</v>
      </c>
      <c r="E113" s="19" t="s">
        <v>112</v>
      </c>
      <c r="F113" s="11" t="s">
        <v>63</v>
      </c>
      <c r="G113" s="13">
        <v>210505.75</v>
      </c>
      <c r="H113" s="13">
        <v>78100</v>
      </c>
      <c r="I113" s="13">
        <v>62800</v>
      </c>
    </row>
    <row r="114" spans="1:9" ht="30">
      <c r="A114" s="11" t="s">
        <v>202</v>
      </c>
      <c r="B114" s="98" t="s">
        <v>234</v>
      </c>
      <c r="C114" s="19" t="s">
        <v>98</v>
      </c>
      <c r="D114" s="11" t="s">
        <v>11</v>
      </c>
      <c r="E114" s="19" t="s">
        <v>230</v>
      </c>
      <c r="F114" s="11"/>
      <c r="G114" s="13">
        <f t="shared" si="16"/>
        <v>27450</v>
      </c>
      <c r="H114" s="13">
        <f t="shared" si="16"/>
        <v>0</v>
      </c>
      <c r="I114" s="13">
        <f t="shared" si="16"/>
        <v>0</v>
      </c>
    </row>
    <row r="115" spans="1:9" ht="25.5">
      <c r="A115" s="11" t="s">
        <v>253</v>
      </c>
      <c r="B115" s="21" t="s">
        <v>60</v>
      </c>
      <c r="C115" s="19" t="s">
        <v>98</v>
      </c>
      <c r="D115" s="11" t="s">
        <v>11</v>
      </c>
      <c r="E115" s="19" t="s">
        <v>231</v>
      </c>
      <c r="F115" s="11" t="s">
        <v>61</v>
      </c>
      <c r="G115" s="13">
        <f t="shared" si="16"/>
        <v>27450</v>
      </c>
      <c r="H115" s="13">
        <f t="shared" si="16"/>
        <v>0</v>
      </c>
      <c r="I115" s="13">
        <f t="shared" si="16"/>
        <v>0</v>
      </c>
    </row>
    <row r="116" spans="1:9" ht="38.25">
      <c r="A116" s="11" t="s">
        <v>254</v>
      </c>
      <c r="B116" s="21" t="s">
        <v>62</v>
      </c>
      <c r="C116" s="19" t="s">
        <v>98</v>
      </c>
      <c r="D116" s="11" t="s">
        <v>11</v>
      </c>
      <c r="E116" s="19" t="s">
        <v>231</v>
      </c>
      <c r="F116" s="11" t="s">
        <v>63</v>
      </c>
      <c r="G116" s="13">
        <v>27450</v>
      </c>
      <c r="H116" s="13">
        <v>0</v>
      </c>
      <c r="I116" s="13">
        <v>0</v>
      </c>
    </row>
    <row r="117" spans="1:9" ht="15.75" hidden="1">
      <c r="A117" s="11" t="s">
        <v>199</v>
      </c>
      <c r="B117" s="98" t="s">
        <v>235</v>
      </c>
      <c r="C117" s="19" t="s">
        <v>98</v>
      </c>
      <c r="D117" s="11" t="s">
        <v>11</v>
      </c>
      <c r="E117" s="19" t="s">
        <v>232</v>
      </c>
      <c r="F117" s="11"/>
      <c r="G117" s="13">
        <f t="shared" si="16"/>
        <v>0</v>
      </c>
      <c r="H117" s="13">
        <f t="shared" si="16"/>
        <v>0</v>
      </c>
      <c r="I117" s="13">
        <f t="shared" si="16"/>
        <v>0</v>
      </c>
    </row>
    <row r="118" spans="1:9" ht="25.5" hidden="1">
      <c r="A118" s="11" t="s">
        <v>200</v>
      </c>
      <c r="B118" s="21" t="s">
        <v>60</v>
      </c>
      <c r="C118" s="19" t="s">
        <v>98</v>
      </c>
      <c r="D118" s="11" t="s">
        <v>11</v>
      </c>
      <c r="E118" s="19" t="s">
        <v>232</v>
      </c>
      <c r="F118" s="11" t="s">
        <v>61</v>
      </c>
      <c r="G118" s="13">
        <f t="shared" si="16"/>
        <v>0</v>
      </c>
      <c r="H118" s="13">
        <f t="shared" si="16"/>
        <v>0</v>
      </c>
      <c r="I118" s="13">
        <f t="shared" si="16"/>
        <v>0</v>
      </c>
    </row>
    <row r="119" spans="1:9" ht="38.25" hidden="1">
      <c r="A119" s="11" t="s">
        <v>201</v>
      </c>
      <c r="B119" s="21" t="s">
        <v>62</v>
      </c>
      <c r="C119" s="19" t="s">
        <v>98</v>
      </c>
      <c r="D119" s="11" t="s">
        <v>11</v>
      </c>
      <c r="E119" s="19" t="s">
        <v>233</v>
      </c>
      <c r="F119" s="11" t="s">
        <v>63</v>
      </c>
      <c r="G119" s="13"/>
      <c r="H119" s="13">
        <v>0</v>
      </c>
      <c r="I119" s="13">
        <v>0</v>
      </c>
    </row>
    <row r="120" spans="1:9" ht="15.75">
      <c r="A120" s="24" t="s">
        <v>217</v>
      </c>
      <c r="B120" s="25" t="s">
        <v>66</v>
      </c>
      <c r="C120" s="26" t="s">
        <v>98</v>
      </c>
      <c r="D120" s="24" t="s">
        <v>31</v>
      </c>
      <c r="E120" s="24"/>
      <c r="F120" s="24"/>
      <c r="G120" s="27">
        <f>G121</f>
        <v>25000</v>
      </c>
      <c r="H120" s="27">
        <f>H121</f>
        <v>25000</v>
      </c>
      <c r="I120" s="27">
        <f>I121</f>
        <v>25000</v>
      </c>
    </row>
    <row r="121" spans="1:9" ht="15.75">
      <c r="A121" s="24" t="s">
        <v>218</v>
      </c>
      <c r="B121" s="28" t="s">
        <v>256</v>
      </c>
      <c r="C121" s="26" t="s">
        <v>98</v>
      </c>
      <c r="D121" s="24" t="s">
        <v>255</v>
      </c>
      <c r="E121" s="24"/>
      <c r="F121" s="24"/>
      <c r="G121" s="27">
        <f aca="true" t="shared" si="17" ref="G121:I125">G122</f>
        <v>25000</v>
      </c>
      <c r="H121" s="27">
        <f t="shared" si="17"/>
        <v>25000</v>
      </c>
      <c r="I121" s="27">
        <f t="shared" si="17"/>
        <v>25000</v>
      </c>
    </row>
    <row r="122" spans="1:9" ht="38.25">
      <c r="A122" s="11" t="s">
        <v>219</v>
      </c>
      <c r="B122" s="21" t="s">
        <v>164</v>
      </c>
      <c r="C122" s="19" t="s">
        <v>98</v>
      </c>
      <c r="D122" s="11" t="s">
        <v>255</v>
      </c>
      <c r="E122" s="11" t="s">
        <v>104</v>
      </c>
      <c r="F122" s="11"/>
      <c r="G122" s="13">
        <f t="shared" si="17"/>
        <v>25000</v>
      </c>
      <c r="H122" s="13">
        <f t="shared" si="17"/>
        <v>25000</v>
      </c>
      <c r="I122" s="13">
        <f t="shared" si="17"/>
        <v>25000</v>
      </c>
    </row>
    <row r="123" spans="1:9" ht="25.5">
      <c r="A123" s="11" t="s">
        <v>220</v>
      </c>
      <c r="B123" s="21" t="s">
        <v>166</v>
      </c>
      <c r="C123" s="19" t="s">
        <v>98</v>
      </c>
      <c r="D123" s="11" t="s">
        <v>255</v>
      </c>
      <c r="E123" s="11" t="s">
        <v>108</v>
      </c>
      <c r="F123" s="11"/>
      <c r="G123" s="13">
        <f t="shared" si="17"/>
        <v>25000</v>
      </c>
      <c r="H123" s="13">
        <f t="shared" si="17"/>
        <v>25000</v>
      </c>
      <c r="I123" s="13">
        <f t="shared" si="17"/>
        <v>25000</v>
      </c>
    </row>
    <row r="124" spans="1:9" ht="25.5">
      <c r="A124" s="11" t="s">
        <v>222</v>
      </c>
      <c r="B124" s="21" t="s">
        <v>2</v>
      </c>
      <c r="C124" s="19" t="s">
        <v>98</v>
      </c>
      <c r="D124" s="11" t="s">
        <v>255</v>
      </c>
      <c r="E124" s="11" t="s">
        <v>109</v>
      </c>
      <c r="F124" s="11"/>
      <c r="G124" s="13">
        <f t="shared" si="17"/>
        <v>25000</v>
      </c>
      <c r="H124" s="13">
        <f t="shared" si="17"/>
        <v>25000</v>
      </c>
      <c r="I124" s="13">
        <f t="shared" si="17"/>
        <v>25000</v>
      </c>
    </row>
    <row r="125" spans="1:9" ht="25.5">
      <c r="A125" s="11" t="s">
        <v>223</v>
      </c>
      <c r="B125" s="21" t="s">
        <v>60</v>
      </c>
      <c r="C125" s="19" t="s">
        <v>98</v>
      </c>
      <c r="D125" s="11" t="s">
        <v>255</v>
      </c>
      <c r="E125" s="11" t="s">
        <v>109</v>
      </c>
      <c r="F125" s="11" t="s">
        <v>61</v>
      </c>
      <c r="G125" s="13">
        <f t="shared" si="17"/>
        <v>25000</v>
      </c>
      <c r="H125" s="13">
        <f t="shared" si="17"/>
        <v>25000</v>
      </c>
      <c r="I125" s="13">
        <f t="shared" si="17"/>
        <v>25000</v>
      </c>
    </row>
    <row r="126" spans="1:9" ht="38.25">
      <c r="A126" s="11" t="s">
        <v>259</v>
      </c>
      <c r="B126" s="21" t="s">
        <v>62</v>
      </c>
      <c r="C126" s="19" t="s">
        <v>98</v>
      </c>
      <c r="D126" s="11" t="s">
        <v>255</v>
      </c>
      <c r="E126" s="11" t="s">
        <v>109</v>
      </c>
      <c r="F126" s="11" t="s">
        <v>63</v>
      </c>
      <c r="G126" s="13">
        <v>25000</v>
      </c>
      <c r="H126" s="13">
        <v>25000</v>
      </c>
      <c r="I126" s="13">
        <v>25000</v>
      </c>
    </row>
    <row r="127" spans="1:9" ht="15.75">
      <c r="A127" s="24" t="s">
        <v>266</v>
      </c>
      <c r="B127" s="18" t="s">
        <v>245</v>
      </c>
      <c r="C127" s="19"/>
      <c r="D127" s="19"/>
      <c r="E127" s="19"/>
      <c r="F127" s="19"/>
      <c r="G127" s="20">
        <v>0</v>
      </c>
      <c r="H127" s="20">
        <f>2295.65+135704.35</f>
        <v>138000</v>
      </c>
      <c r="I127" s="20">
        <v>268000</v>
      </c>
    </row>
    <row r="128" spans="1:9" ht="15.75">
      <c r="A128" s="24" t="s">
        <v>267</v>
      </c>
      <c r="B128" s="18" t="s">
        <v>19</v>
      </c>
      <c r="C128" s="19"/>
      <c r="D128" s="19"/>
      <c r="E128" s="19"/>
      <c r="F128" s="19"/>
      <c r="G128" s="20">
        <f>G33+G64+G78+G88+G101+G120+G72</f>
        <v>5890684.499999999</v>
      </c>
      <c r="H128" s="20">
        <f>H33+H64+H78+H88+H101+H120+H127+H72</f>
        <v>5291670</v>
      </c>
      <c r="I128" s="20">
        <f>I33+I64+I78+I88+I101+I120+I127+I72</f>
        <v>5308194</v>
      </c>
    </row>
    <row r="130" ht="15.75">
      <c r="G130" s="5"/>
    </row>
  </sheetData>
  <sheetProtection/>
  <mergeCells count="13">
    <mergeCell ref="A26:I26"/>
    <mergeCell ref="A27:I27"/>
    <mergeCell ref="G1:H1"/>
    <mergeCell ref="G2:H2"/>
    <mergeCell ref="G3:H3"/>
    <mergeCell ref="G6:H6"/>
    <mergeCell ref="G8:H8"/>
    <mergeCell ref="G11:H11"/>
    <mergeCell ref="G21:H21"/>
    <mergeCell ref="G23:H23"/>
    <mergeCell ref="G13:H13"/>
    <mergeCell ref="G16:H16"/>
    <mergeCell ref="G18:H18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25390625" style="39" customWidth="1"/>
    <col min="2" max="2" width="60.625" style="40" customWidth="1"/>
    <col min="3" max="3" width="13.625" style="41" customWidth="1"/>
    <col min="4" max="4" width="7.875" style="41" customWidth="1"/>
    <col min="5" max="5" width="8.75390625" style="41" customWidth="1"/>
    <col min="6" max="6" width="13.875" style="31" customWidth="1"/>
    <col min="7" max="7" width="14.00390625" style="32" bestFit="1" customWidth="1"/>
    <col min="8" max="8" width="15.875" style="32" customWidth="1"/>
    <col min="9" max="9" width="10.00390625" style="32" bestFit="1" customWidth="1"/>
    <col min="10" max="10" width="13.25390625" style="32" customWidth="1"/>
    <col min="11" max="11" width="12.25390625" style="32" customWidth="1"/>
    <col min="12" max="16384" width="9.125" style="32" customWidth="1"/>
  </cols>
  <sheetData>
    <row r="1" spans="4:8" ht="15.75">
      <c r="D1" s="42"/>
      <c r="F1" s="191" t="s">
        <v>34</v>
      </c>
      <c r="G1" s="191"/>
      <c r="H1" s="191"/>
    </row>
    <row r="2" spans="4:8" ht="15.75">
      <c r="D2" s="42"/>
      <c r="F2" s="191" t="s">
        <v>192</v>
      </c>
      <c r="G2" s="191"/>
      <c r="H2" s="191"/>
    </row>
    <row r="3" spans="4:8" ht="15.75">
      <c r="D3" s="43"/>
      <c r="F3" s="191" t="s">
        <v>191</v>
      </c>
      <c r="G3" s="191"/>
      <c r="H3" s="191"/>
    </row>
    <row r="4" spans="4:7" ht="15.75">
      <c r="D4" s="44"/>
      <c r="F4" s="1" t="s">
        <v>248</v>
      </c>
      <c r="G4" s="1" t="s">
        <v>247</v>
      </c>
    </row>
    <row r="6" spans="6:8" ht="15.75">
      <c r="F6" s="191" t="s">
        <v>34</v>
      </c>
      <c r="G6" s="191"/>
      <c r="H6" s="191"/>
    </row>
    <row r="7" spans="6:8" ht="12.75" customHeight="1">
      <c r="F7" s="191" t="s">
        <v>252</v>
      </c>
      <c r="G7" s="191"/>
      <c r="H7" s="191"/>
    </row>
    <row r="8" spans="6:7" ht="12.75" customHeight="1">
      <c r="F8" s="192" t="s">
        <v>191</v>
      </c>
      <c r="G8" s="192"/>
    </row>
    <row r="9" spans="6:7" ht="15.75">
      <c r="F9" s="1" t="s">
        <v>264</v>
      </c>
      <c r="G9" s="1" t="s">
        <v>261</v>
      </c>
    </row>
    <row r="10" spans="6:7" ht="15.75">
      <c r="F10" s="1"/>
      <c r="G10" s="1"/>
    </row>
    <row r="11" spans="6:8" ht="15.75">
      <c r="F11" s="191" t="s">
        <v>34</v>
      </c>
      <c r="G11" s="191"/>
      <c r="H11" s="191"/>
    </row>
    <row r="12" spans="6:8" ht="15.75">
      <c r="F12" s="191" t="s">
        <v>252</v>
      </c>
      <c r="G12" s="191"/>
      <c r="H12" s="191"/>
    </row>
    <row r="13" spans="6:7" ht="15.75">
      <c r="F13" s="192" t="s">
        <v>191</v>
      </c>
      <c r="G13" s="192"/>
    </row>
    <row r="14" spans="6:7" ht="15.75">
      <c r="F14" s="1" t="s">
        <v>265</v>
      </c>
      <c r="G14" s="1" t="s">
        <v>272</v>
      </c>
    </row>
    <row r="15" spans="6:7" ht="15.75">
      <c r="F15" s="1"/>
      <c r="G15" s="1"/>
    </row>
    <row r="16" spans="6:8" ht="15.75">
      <c r="F16" s="191" t="s">
        <v>34</v>
      </c>
      <c r="G16" s="191"/>
      <c r="H16" s="191"/>
    </row>
    <row r="17" spans="6:8" ht="15.75">
      <c r="F17" s="191" t="s">
        <v>252</v>
      </c>
      <c r="G17" s="191"/>
      <c r="H17" s="191"/>
    </row>
    <row r="18" spans="4:7" ht="15.75">
      <c r="D18" s="44"/>
      <c r="F18" s="192" t="s">
        <v>191</v>
      </c>
      <c r="G18" s="192"/>
    </row>
    <row r="19" spans="4:7" ht="15.75">
      <c r="D19" s="44"/>
      <c r="F19" s="1" t="s">
        <v>278</v>
      </c>
      <c r="G19" s="1" t="s">
        <v>275</v>
      </c>
    </row>
    <row r="20" spans="4:7" ht="15.75">
      <c r="D20" s="44"/>
      <c r="F20" s="1"/>
      <c r="G20" s="1"/>
    </row>
    <row r="21" spans="6:8" ht="15.75">
      <c r="F21" s="191" t="s">
        <v>34</v>
      </c>
      <c r="G21" s="191"/>
      <c r="H21" s="191"/>
    </row>
    <row r="22" spans="6:8" ht="15.75">
      <c r="F22" s="191" t="s">
        <v>252</v>
      </c>
      <c r="G22" s="191"/>
      <c r="H22" s="191"/>
    </row>
    <row r="23" spans="4:7" ht="15.75">
      <c r="D23" s="44"/>
      <c r="F23" s="192" t="s">
        <v>191</v>
      </c>
      <c r="G23" s="192"/>
    </row>
    <row r="24" spans="4:7" ht="15.75">
      <c r="D24" s="44"/>
      <c r="F24" s="1" t="s">
        <v>279</v>
      </c>
      <c r="G24" s="1" t="s">
        <v>282</v>
      </c>
    </row>
    <row r="25" spans="6:7" ht="15.75">
      <c r="F25" s="1"/>
      <c r="G25" s="1"/>
    </row>
    <row r="26" spans="1:8" ht="51.75" customHeight="1">
      <c r="A26" s="193" t="s">
        <v>184</v>
      </c>
      <c r="B26" s="193"/>
      <c r="C26" s="193"/>
      <c r="D26" s="193"/>
      <c r="E26" s="193"/>
      <c r="F26" s="193"/>
      <c r="G26" s="193"/>
      <c r="H26" s="193"/>
    </row>
    <row r="27" spans="1:8" ht="14.25" customHeight="1">
      <c r="A27" s="190" t="s">
        <v>241</v>
      </c>
      <c r="B27" s="190"/>
      <c r="C27" s="190"/>
      <c r="D27" s="190"/>
      <c r="E27" s="190"/>
      <c r="F27" s="190"/>
      <c r="G27" s="190"/>
      <c r="H27" s="190"/>
    </row>
    <row r="28" spans="1:6" ht="12.75">
      <c r="A28" s="45"/>
      <c r="B28" s="46"/>
      <c r="C28" s="46"/>
      <c r="D28" s="46"/>
      <c r="E28" s="46"/>
      <c r="F28" s="47"/>
    </row>
    <row r="29" ht="13.5" thickBot="1">
      <c r="H29" s="48" t="s">
        <v>97</v>
      </c>
    </row>
    <row r="30" spans="1:8" ht="39" thickBot="1">
      <c r="A30" s="165" t="s">
        <v>71</v>
      </c>
      <c r="B30" s="58" t="s">
        <v>51</v>
      </c>
      <c r="C30" s="59" t="s">
        <v>27</v>
      </c>
      <c r="D30" s="59" t="s">
        <v>28</v>
      </c>
      <c r="E30" s="59" t="s">
        <v>53</v>
      </c>
      <c r="F30" s="60" t="s">
        <v>189</v>
      </c>
      <c r="G30" s="61" t="s">
        <v>207</v>
      </c>
      <c r="H30" s="62" t="s">
        <v>240</v>
      </c>
    </row>
    <row r="31" spans="1:8" ht="13.5" thickBot="1">
      <c r="A31" s="166" t="s">
        <v>74</v>
      </c>
      <c r="B31" s="99" t="s">
        <v>75</v>
      </c>
      <c r="C31" s="100" t="s">
        <v>76</v>
      </c>
      <c r="D31" s="101" t="s">
        <v>77</v>
      </c>
      <c r="E31" s="100" t="s">
        <v>78</v>
      </c>
      <c r="F31" s="101" t="s">
        <v>79</v>
      </c>
      <c r="G31" s="100" t="s">
        <v>80</v>
      </c>
      <c r="H31" s="102" t="s">
        <v>84</v>
      </c>
    </row>
    <row r="32" spans="1:8" ht="43.5" thickBot="1">
      <c r="A32" s="167" t="s">
        <v>74</v>
      </c>
      <c r="B32" s="150" t="s">
        <v>182</v>
      </c>
      <c r="C32" s="151" t="s">
        <v>104</v>
      </c>
      <c r="D32" s="151" t="s">
        <v>54</v>
      </c>
      <c r="E32" s="151" t="s">
        <v>54</v>
      </c>
      <c r="F32" s="152">
        <f>F33+F59+F75+F81</f>
        <v>1309526.8</v>
      </c>
      <c r="G32" s="152">
        <f>G33+G59+G75+G81</f>
        <v>887873</v>
      </c>
      <c r="H32" s="153">
        <f>H33+H59+H75+H81</f>
        <v>812873</v>
      </c>
    </row>
    <row r="33" spans="1:8" ht="30">
      <c r="A33" s="168" t="s">
        <v>75</v>
      </c>
      <c r="B33" s="106" t="s">
        <v>1</v>
      </c>
      <c r="C33" s="103" t="s">
        <v>107</v>
      </c>
      <c r="D33" s="103"/>
      <c r="E33" s="103"/>
      <c r="F33" s="107">
        <f>F34+F39+F44+F49+F54</f>
        <v>584975.75</v>
      </c>
      <c r="G33" s="107">
        <f>G34+G39+G44</f>
        <v>533100</v>
      </c>
      <c r="H33" s="108">
        <f>H34+H39+H44</f>
        <v>452800</v>
      </c>
    </row>
    <row r="34" spans="1:8" ht="15">
      <c r="A34" s="169" t="s">
        <v>76</v>
      </c>
      <c r="B34" s="55" t="s">
        <v>173</v>
      </c>
      <c r="C34" s="19" t="s">
        <v>110</v>
      </c>
      <c r="D34" s="19"/>
      <c r="E34" s="19"/>
      <c r="F34" s="29">
        <f>F35</f>
        <v>344020</v>
      </c>
      <c r="G34" s="29">
        <f aca="true" t="shared" si="0" ref="F34:H37">G35</f>
        <v>400000</v>
      </c>
      <c r="H34" s="30">
        <f t="shared" si="0"/>
        <v>350000</v>
      </c>
    </row>
    <row r="35" spans="1:8" ht="30">
      <c r="A35" s="169" t="s">
        <v>77</v>
      </c>
      <c r="B35" s="55" t="s">
        <v>60</v>
      </c>
      <c r="C35" s="19" t="s">
        <v>110</v>
      </c>
      <c r="D35" s="19" t="s">
        <v>61</v>
      </c>
      <c r="E35" s="19"/>
      <c r="F35" s="29">
        <f t="shared" si="0"/>
        <v>344020</v>
      </c>
      <c r="G35" s="29">
        <f t="shared" si="0"/>
        <v>400000</v>
      </c>
      <c r="H35" s="30">
        <f t="shared" si="0"/>
        <v>350000</v>
      </c>
    </row>
    <row r="36" spans="1:8" ht="30">
      <c r="A36" s="169" t="s">
        <v>78</v>
      </c>
      <c r="B36" s="55" t="s">
        <v>62</v>
      </c>
      <c r="C36" s="19" t="s">
        <v>110</v>
      </c>
      <c r="D36" s="19" t="s">
        <v>63</v>
      </c>
      <c r="E36" s="19"/>
      <c r="F36" s="29">
        <f>F37</f>
        <v>344020</v>
      </c>
      <c r="G36" s="29">
        <f t="shared" si="0"/>
        <v>400000</v>
      </c>
      <c r="H36" s="30">
        <f t="shared" si="0"/>
        <v>350000</v>
      </c>
    </row>
    <row r="37" spans="1:8" ht="15">
      <c r="A37" s="169" t="s">
        <v>79</v>
      </c>
      <c r="B37" s="55" t="s">
        <v>90</v>
      </c>
      <c r="C37" s="19" t="s">
        <v>110</v>
      </c>
      <c r="D37" s="19" t="s">
        <v>63</v>
      </c>
      <c r="E37" s="19" t="s">
        <v>91</v>
      </c>
      <c r="F37" s="29">
        <f>F38</f>
        <v>344020</v>
      </c>
      <c r="G37" s="29">
        <f t="shared" si="0"/>
        <v>400000</v>
      </c>
      <c r="H37" s="30">
        <f t="shared" si="0"/>
        <v>350000</v>
      </c>
    </row>
    <row r="38" spans="1:8" ht="15.75" thickBot="1">
      <c r="A38" s="170" t="s">
        <v>80</v>
      </c>
      <c r="B38" s="145" t="s">
        <v>12</v>
      </c>
      <c r="C38" s="119" t="s">
        <v>110</v>
      </c>
      <c r="D38" s="119" t="s">
        <v>63</v>
      </c>
      <c r="E38" s="119" t="s">
        <v>11</v>
      </c>
      <c r="F38" s="143">
        <v>344020</v>
      </c>
      <c r="G38" s="143">
        <v>400000</v>
      </c>
      <c r="H38" s="144">
        <v>350000</v>
      </c>
    </row>
    <row r="39" spans="1:8" ht="15">
      <c r="A39" s="171" t="s">
        <v>84</v>
      </c>
      <c r="B39" s="57" t="s">
        <v>172</v>
      </c>
      <c r="C39" s="36" t="s">
        <v>111</v>
      </c>
      <c r="D39" s="36"/>
      <c r="E39" s="36"/>
      <c r="F39" s="37">
        <f aca="true" t="shared" si="1" ref="F39:H42">F40</f>
        <v>3000</v>
      </c>
      <c r="G39" s="37">
        <f t="shared" si="1"/>
        <v>55000</v>
      </c>
      <c r="H39" s="38">
        <f t="shared" si="1"/>
        <v>40000</v>
      </c>
    </row>
    <row r="40" spans="1:8" ht="30">
      <c r="A40" s="169" t="s">
        <v>85</v>
      </c>
      <c r="B40" s="55" t="s">
        <v>60</v>
      </c>
      <c r="C40" s="19" t="s">
        <v>111</v>
      </c>
      <c r="D40" s="19" t="s">
        <v>61</v>
      </c>
      <c r="E40" s="19"/>
      <c r="F40" s="29">
        <f t="shared" si="1"/>
        <v>3000</v>
      </c>
      <c r="G40" s="29">
        <f t="shared" si="1"/>
        <v>55000</v>
      </c>
      <c r="H40" s="30">
        <f t="shared" si="1"/>
        <v>40000</v>
      </c>
    </row>
    <row r="41" spans="1:8" ht="30">
      <c r="A41" s="169" t="s">
        <v>86</v>
      </c>
      <c r="B41" s="55" t="s">
        <v>62</v>
      </c>
      <c r="C41" s="19" t="s">
        <v>111</v>
      </c>
      <c r="D41" s="19" t="s">
        <v>63</v>
      </c>
      <c r="E41" s="19"/>
      <c r="F41" s="29">
        <f t="shared" si="1"/>
        <v>3000</v>
      </c>
      <c r="G41" s="29">
        <f t="shared" si="1"/>
        <v>55000</v>
      </c>
      <c r="H41" s="30">
        <f t="shared" si="1"/>
        <v>40000</v>
      </c>
    </row>
    <row r="42" spans="1:8" ht="15">
      <c r="A42" s="169" t="s">
        <v>87</v>
      </c>
      <c r="B42" s="55" t="s">
        <v>90</v>
      </c>
      <c r="C42" s="19" t="s">
        <v>111</v>
      </c>
      <c r="D42" s="19" t="s">
        <v>63</v>
      </c>
      <c r="E42" s="19" t="s">
        <v>91</v>
      </c>
      <c r="F42" s="29">
        <f t="shared" si="1"/>
        <v>3000</v>
      </c>
      <c r="G42" s="29">
        <f t="shared" si="1"/>
        <v>55000</v>
      </c>
      <c r="H42" s="30">
        <f t="shared" si="1"/>
        <v>40000</v>
      </c>
    </row>
    <row r="43" spans="1:8" ht="15.75" thickBot="1">
      <c r="A43" s="172" t="s">
        <v>88</v>
      </c>
      <c r="B43" s="56" t="s">
        <v>12</v>
      </c>
      <c r="C43" s="33" t="s">
        <v>111</v>
      </c>
      <c r="D43" s="33" t="s">
        <v>63</v>
      </c>
      <c r="E43" s="33" t="s">
        <v>11</v>
      </c>
      <c r="F43" s="34">
        <v>3000</v>
      </c>
      <c r="G43" s="34">
        <v>55000</v>
      </c>
      <c r="H43" s="35">
        <v>40000</v>
      </c>
    </row>
    <row r="44" spans="1:8" ht="15">
      <c r="A44" s="171" t="s">
        <v>41</v>
      </c>
      <c r="B44" s="57" t="s">
        <v>174</v>
      </c>
      <c r="C44" s="36" t="s">
        <v>112</v>
      </c>
      <c r="D44" s="36"/>
      <c r="E44" s="36"/>
      <c r="F44" s="37">
        <f>F45</f>
        <v>210505.75</v>
      </c>
      <c r="G44" s="37">
        <f>G45</f>
        <v>78100</v>
      </c>
      <c r="H44" s="38">
        <f>H45</f>
        <v>62800</v>
      </c>
    </row>
    <row r="45" spans="1:8" ht="30">
      <c r="A45" s="169" t="s">
        <v>122</v>
      </c>
      <c r="B45" s="55" t="s">
        <v>60</v>
      </c>
      <c r="C45" s="19" t="s">
        <v>112</v>
      </c>
      <c r="D45" s="19" t="s">
        <v>61</v>
      </c>
      <c r="E45" s="19"/>
      <c r="F45" s="29">
        <f>F48</f>
        <v>210505.75</v>
      </c>
      <c r="G45" s="29">
        <f>G48</f>
        <v>78100</v>
      </c>
      <c r="H45" s="30">
        <f>H48</f>
        <v>62800</v>
      </c>
    </row>
    <row r="46" spans="1:8" ht="30">
      <c r="A46" s="169" t="s">
        <v>123</v>
      </c>
      <c r="B46" s="55" t="s">
        <v>62</v>
      </c>
      <c r="C46" s="19" t="s">
        <v>112</v>
      </c>
      <c r="D46" s="19" t="s">
        <v>63</v>
      </c>
      <c r="E46" s="19"/>
      <c r="F46" s="29">
        <f>F48</f>
        <v>210505.75</v>
      </c>
      <c r="G46" s="29">
        <f>G48</f>
        <v>78100</v>
      </c>
      <c r="H46" s="30">
        <f>H48</f>
        <v>62800</v>
      </c>
    </row>
    <row r="47" spans="1:8" ht="15">
      <c r="A47" s="169" t="s">
        <v>124</v>
      </c>
      <c r="B47" s="55" t="s">
        <v>90</v>
      </c>
      <c r="C47" s="19" t="s">
        <v>112</v>
      </c>
      <c r="D47" s="19" t="s">
        <v>63</v>
      </c>
      <c r="E47" s="19" t="s">
        <v>91</v>
      </c>
      <c r="F47" s="29">
        <f>F48</f>
        <v>210505.75</v>
      </c>
      <c r="G47" s="29">
        <f>G48</f>
        <v>78100</v>
      </c>
      <c r="H47" s="30">
        <f>H48</f>
        <v>62800</v>
      </c>
    </row>
    <row r="48" spans="1:8" ht="15.75" thickBot="1">
      <c r="A48" s="172" t="s">
        <v>22</v>
      </c>
      <c r="B48" s="56" t="s">
        <v>12</v>
      </c>
      <c r="C48" s="33" t="s">
        <v>112</v>
      </c>
      <c r="D48" s="33" t="s">
        <v>63</v>
      </c>
      <c r="E48" s="33" t="s">
        <v>11</v>
      </c>
      <c r="F48" s="34">
        <v>210505.75</v>
      </c>
      <c r="G48" s="34">
        <v>78100</v>
      </c>
      <c r="H48" s="35">
        <v>62800</v>
      </c>
    </row>
    <row r="49" spans="1:8" ht="30">
      <c r="A49" s="171" t="s">
        <v>125</v>
      </c>
      <c r="B49" s="57" t="s">
        <v>234</v>
      </c>
      <c r="C49" s="36" t="s">
        <v>231</v>
      </c>
      <c r="D49" s="36"/>
      <c r="E49" s="36"/>
      <c r="F49" s="37">
        <f>F50</f>
        <v>27450</v>
      </c>
      <c r="G49" s="37">
        <f>G50</f>
        <v>0</v>
      </c>
      <c r="H49" s="38">
        <f>H50</f>
        <v>0</v>
      </c>
    </row>
    <row r="50" spans="1:8" ht="30">
      <c r="A50" s="169" t="s">
        <v>23</v>
      </c>
      <c r="B50" s="55" t="s">
        <v>60</v>
      </c>
      <c r="C50" s="19" t="s">
        <v>231</v>
      </c>
      <c r="D50" s="19" t="s">
        <v>61</v>
      </c>
      <c r="E50" s="19"/>
      <c r="F50" s="29">
        <f>F53</f>
        <v>27450</v>
      </c>
      <c r="G50" s="29">
        <f>G53</f>
        <v>0</v>
      </c>
      <c r="H50" s="30">
        <f>H53</f>
        <v>0</v>
      </c>
    </row>
    <row r="51" spans="1:8" ht="30">
      <c r="A51" s="169" t="s">
        <v>115</v>
      </c>
      <c r="B51" s="55" t="s">
        <v>62</v>
      </c>
      <c r="C51" s="19" t="s">
        <v>231</v>
      </c>
      <c r="D51" s="19" t="s">
        <v>63</v>
      </c>
      <c r="E51" s="19"/>
      <c r="F51" s="29">
        <f>F53</f>
        <v>27450</v>
      </c>
      <c r="G51" s="29">
        <f>G53</f>
        <v>0</v>
      </c>
      <c r="H51" s="30">
        <f>H53</f>
        <v>0</v>
      </c>
    </row>
    <row r="52" spans="1:8" ht="15">
      <c r="A52" s="169" t="s">
        <v>116</v>
      </c>
      <c r="B52" s="55" t="s">
        <v>90</v>
      </c>
      <c r="C52" s="19" t="s">
        <v>231</v>
      </c>
      <c r="D52" s="19" t="s">
        <v>63</v>
      </c>
      <c r="E52" s="19" t="s">
        <v>91</v>
      </c>
      <c r="F52" s="29">
        <f>F53</f>
        <v>27450</v>
      </c>
      <c r="G52" s="29">
        <f>G53</f>
        <v>0</v>
      </c>
      <c r="H52" s="30">
        <f>H53</f>
        <v>0</v>
      </c>
    </row>
    <row r="53" spans="1:8" ht="15.75" thickBot="1">
      <c r="A53" s="172" t="s">
        <v>117</v>
      </c>
      <c r="B53" s="56" t="s">
        <v>12</v>
      </c>
      <c r="C53" s="33" t="s">
        <v>231</v>
      </c>
      <c r="D53" s="33" t="s">
        <v>63</v>
      </c>
      <c r="E53" s="33" t="s">
        <v>11</v>
      </c>
      <c r="F53" s="34">
        <v>27450</v>
      </c>
      <c r="G53" s="34">
        <v>0</v>
      </c>
      <c r="H53" s="35">
        <v>0</v>
      </c>
    </row>
    <row r="54" spans="1:8" ht="15" hidden="1">
      <c r="A54" s="171" t="s">
        <v>125</v>
      </c>
      <c r="B54" s="57" t="s">
        <v>235</v>
      </c>
      <c r="C54" s="36" t="s">
        <v>232</v>
      </c>
      <c r="D54" s="36"/>
      <c r="E54" s="36"/>
      <c r="F54" s="37">
        <f>F55</f>
        <v>0</v>
      </c>
      <c r="G54" s="37">
        <f>G55</f>
        <v>0</v>
      </c>
      <c r="H54" s="38">
        <f>H55</f>
        <v>0</v>
      </c>
    </row>
    <row r="55" spans="1:8" ht="30" hidden="1">
      <c r="A55" s="169" t="s">
        <v>23</v>
      </c>
      <c r="B55" s="55" t="s">
        <v>60</v>
      </c>
      <c r="C55" s="19" t="s">
        <v>232</v>
      </c>
      <c r="D55" s="19" t="s">
        <v>61</v>
      </c>
      <c r="E55" s="19"/>
      <c r="F55" s="29">
        <f>F58</f>
        <v>0</v>
      </c>
      <c r="G55" s="29">
        <f>G58</f>
        <v>0</v>
      </c>
      <c r="H55" s="30">
        <f>H58</f>
        <v>0</v>
      </c>
    </row>
    <row r="56" spans="1:8" ht="30" hidden="1">
      <c r="A56" s="169" t="s">
        <v>115</v>
      </c>
      <c r="B56" s="55" t="s">
        <v>62</v>
      </c>
      <c r="C56" s="19" t="s">
        <v>232</v>
      </c>
      <c r="D56" s="19" t="s">
        <v>63</v>
      </c>
      <c r="E56" s="19"/>
      <c r="F56" s="29">
        <f>F58</f>
        <v>0</v>
      </c>
      <c r="G56" s="29">
        <f>G58</f>
        <v>0</v>
      </c>
      <c r="H56" s="30">
        <f>H58</f>
        <v>0</v>
      </c>
    </row>
    <row r="57" spans="1:8" ht="15" hidden="1">
      <c r="A57" s="169" t="s">
        <v>116</v>
      </c>
      <c r="B57" s="55" t="s">
        <v>90</v>
      </c>
      <c r="C57" s="19" t="s">
        <v>232</v>
      </c>
      <c r="D57" s="19" t="s">
        <v>63</v>
      </c>
      <c r="E57" s="19" t="s">
        <v>91</v>
      </c>
      <c r="F57" s="29">
        <f>F58</f>
        <v>0</v>
      </c>
      <c r="G57" s="29">
        <f>G58</f>
        <v>0</v>
      </c>
      <c r="H57" s="30">
        <f>H58</f>
        <v>0</v>
      </c>
    </row>
    <row r="58" spans="1:8" ht="15.75" hidden="1" thickBot="1">
      <c r="A58" s="172" t="s">
        <v>117</v>
      </c>
      <c r="B58" s="56" t="s">
        <v>12</v>
      </c>
      <c r="C58" s="33" t="s">
        <v>232</v>
      </c>
      <c r="D58" s="33" t="s">
        <v>63</v>
      </c>
      <c r="E58" s="33" t="s">
        <v>11</v>
      </c>
      <c r="F58" s="34">
        <v>0</v>
      </c>
      <c r="G58" s="34">
        <v>0</v>
      </c>
      <c r="H58" s="35">
        <v>0</v>
      </c>
    </row>
    <row r="59" spans="1:8" ht="47.25" customHeight="1">
      <c r="A59" s="168" t="s">
        <v>118</v>
      </c>
      <c r="B59" s="106" t="s">
        <v>3</v>
      </c>
      <c r="C59" s="103" t="s">
        <v>105</v>
      </c>
      <c r="D59" s="103"/>
      <c r="E59" s="103"/>
      <c r="F59" s="107">
        <f>F60+F65+F70</f>
        <v>389638.05000000005</v>
      </c>
      <c r="G59" s="107">
        <f>G60+G65+G70</f>
        <v>272373</v>
      </c>
      <c r="H59" s="108">
        <f>H60+H65+H70</f>
        <v>277673</v>
      </c>
    </row>
    <row r="60" spans="1:8" ht="15">
      <c r="A60" s="169" t="s">
        <v>119</v>
      </c>
      <c r="B60" s="55" t="s">
        <v>167</v>
      </c>
      <c r="C60" s="19" t="s">
        <v>106</v>
      </c>
      <c r="D60" s="19"/>
      <c r="E60" s="104"/>
      <c r="F60" s="29">
        <f aca="true" t="shared" si="2" ref="F60:H73">F61</f>
        <v>248402.32</v>
      </c>
      <c r="G60" s="29">
        <f t="shared" si="2"/>
        <v>197400</v>
      </c>
      <c r="H60" s="30">
        <f t="shared" si="2"/>
        <v>202700</v>
      </c>
    </row>
    <row r="61" spans="1:8" ht="30">
      <c r="A61" s="169" t="s">
        <v>120</v>
      </c>
      <c r="B61" s="55" t="s">
        <v>60</v>
      </c>
      <c r="C61" s="19" t="s">
        <v>106</v>
      </c>
      <c r="D61" s="19" t="s">
        <v>61</v>
      </c>
      <c r="E61" s="104"/>
      <c r="F61" s="29">
        <f t="shared" si="2"/>
        <v>248402.32</v>
      </c>
      <c r="G61" s="29">
        <f t="shared" si="2"/>
        <v>197400</v>
      </c>
      <c r="H61" s="30">
        <f t="shared" si="2"/>
        <v>202700</v>
      </c>
    </row>
    <row r="62" spans="1:8" ht="30">
      <c r="A62" s="169" t="s">
        <v>121</v>
      </c>
      <c r="B62" s="55" t="s">
        <v>62</v>
      </c>
      <c r="C62" s="19" t="s">
        <v>106</v>
      </c>
      <c r="D62" s="19" t="s">
        <v>63</v>
      </c>
      <c r="E62" s="104"/>
      <c r="F62" s="29">
        <f t="shared" si="2"/>
        <v>248402.32</v>
      </c>
      <c r="G62" s="29">
        <f t="shared" si="2"/>
        <v>197400</v>
      </c>
      <c r="H62" s="30">
        <f t="shared" si="2"/>
        <v>202700</v>
      </c>
    </row>
    <row r="63" spans="1:8" ht="15">
      <c r="A63" s="169" t="s">
        <v>24</v>
      </c>
      <c r="B63" s="105" t="s">
        <v>69</v>
      </c>
      <c r="C63" s="19" t="s">
        <v>106</v>
      </c>
      <c r="D63" s="19" t="s">
        <v>63</v>
      </c>
      <c r="E63" s="19" t="s">
        <v>70</v>
      </c>
      <c r="F63" s="29">
        <f t="shared" si="2"/>
        <v>248402.32</v>
      </c>
      <c r="G63" s="29">
        <f t="shared" si="2"/>
        <v>197400</v>
      </c>
      <c r="H63" s="30">
        <f>H64</f>
        <v>202700</v>
      </c>
    </row>
    <row r="64" spans="1:8" ht="15.75" thickBot="1">
      <c r="A64" s="172" t="s">
        <v>25</v>
      </c>
      <c r="B64" s="163" t="s">
        <v>14</v>
      </c>
      <c r="C64" s="33" t="s">
        <v>106</v>
      </c>
      <c r="D64" s="33" t="s">
        <v>63</v>
      </c>
      <c r="E64" s="33" t="s">
        <v>9</v>
      </c>
      <c r="F64" s="34">
        <v>248402.32</v>
      </c>
      <c r="G64" s="34">
        <v>197400</v>
      </c>
      <c r="H64" s="35">
        <v>202700</v>
      </c>
    </row>
    <row r="65" spans="1:8" ht="15">
      <c r="A65" s="171" t="s">
        <v>126</v>
      </c>
      <c r="B65" s="57" t="s">
        <v>258</v>
      </c>
      <c r="C65" s="36" t="s">
        <v>257</v>
      </c>
      <c r="D65" s="36"/>
      <c r="E65" s="36"/>
      <c r="F65" s="37">
        <f t="shared" si="2"/>
        <v>141235.73</v>
      </c>
      <c r="G65" s="37">
        <f t="shared" si="2"/>
        <v>74973</v>
      </c>
      <c r="H65" s="38">
        <f t="shared" si="2"/>
        <v>74973</v>
      </c>
    </row>
    <row r="66" spans="1:8" ht="30">
      <c r="A66" s="169" t="s">
        <v>127</v>
      </c>
      <c r="B66" s="55" t="s">
        <v>60</v>
      </c>
      <c r="C66" s="19" t="s">
        <v>257</v>
      </c>
      <c r="D66" s="19" t="s">
        <v>61</v>
      </c>
      <c r="E66" s="104"/>
      <c r="F66" s="29">
        <f t="shared" si="2"/>
        <v>141235.73</v>
      </c>
      <c r="G66" s="29">
        <f t="shared" si="2"/>
        <v>74973</v>
      </c>
      <c r="H66" s="30">
        <f t="shared" si="2"/>
        <v>74973</v>
      </c>
    </row>
    <row r="67" spans="1:8" ht="30">
      <c r="A67" s="169" t="s">
        <v>128</v>
      </c>
      <c r="B67" s="55" t="s">
        <v>62</v>
      </c>
      <c r="C67" s="19" t="s">
        <v>257</v>
      </c>
      <c r="D67" s="19" t="s">
        <v>63</v>
      </c>
      <c r="E67" s="104"/>
      <c r="F67" s="29">
        <f t="shared" si="2"/>
        <v>141235.73</v>
      </c>
      <c r="G67" s="29">
        <f t="shared" si="2"/>
        <v>74973</v>
      </c>
      <c r="H67" s="30">
        <f t="shared" si="2"/>
        <v>74973</v>
      </c>
    </row>
    <row r="68" spans="1:8" ht="15">
      <c r="A68" s="169" t="s">
        <v>128</v>
      </c>
      <c r="B68" s="105" t="s">
        <v>69</v>
      </c>
      <c r="C68" s="19" t="s">
        <v>257</v>
      </c>
      <c r="D68" s="19" t="s">
        <v>63</v>
      </c>
      <c r="E68" s="19" t="s">
        <v>70</v>
      </c>
      <c r="F68" s="29">
        <f t="shared" si="2"/>
        <v>141235.73</v>
      </c>
      <c r="G68" s="29">
        <f t="shared" si="2"/>
        <v>74973</v>
      </c>
      <c r="H68" s="30">
        <f t="shared" si="2"/>
        <v>74973</v>
      </c>
    </row>
    <row r="69" spans="1:8" ht="15.75" thickBot="1">
      <c r="A69" s="172" t="s">
        <v>129</v>
      </c>
      <c r="B69" s="163" t="s">
        <v>14</v>
      </c>
      <c r="C69" s="33" t="s">
        <v>257</v>
      </c>
      <c r="D69" s="33" t="s">
        <v>63</v>
      </c>
      <c r="E69" s="33" t="s">
        <v>9</v>
      </c>
      <c r="F69" s="34">
        <v>141235.73</v>
      </c>
      <c r="G69" s="34">
        <v>74973</v>
      </c>
      <c r="H69" s="35">
        <v>74973</v>
      </c>
    </row>
    <row r="70" spans="1:8" ht="30" hidden="1">
      <c r="A70" s="171" t="s">
        <v>134</v>
      </c>
      <c r="B70" s="57" t="s">
        <v>221</v>
      </c>
      <c r="C70" s="36" t="s">
        <v>209</v>
      </c>
      <c r="D70" s="36"/>
      <c r="E70" s="36"/>
      <c r="F70" s="37">
        <f t="shared" si="2"/>
        <v>0</v>
      </c>
      <c r="G70" s="37">
        <f t="shared" si="2"/>
        <v>0</v>
      </c>
      <c r="H70" s="38">
        <f t="shared" si="2"/>
        <v>0</v>
      </c>
    </row>
    <row r="71" spans="1:8" ht="30" hidden="1">
      <c r="A71" s="169" t="s">
        <v>37</v>
      </c>
      <c r="B71" s="55" t="s">
        <v>60</v>
      </c>
      <c r="C71" s="19" t="s">
        <v>209</v>
      </c>
      <c r="D71" s="19" t="s">
        <v>61</v>
      </c>
      <c r="E71" s="104"/>
      <c r="F71" s="29">
        <f t="shared" si="2"/>
        <v>0</v>
      </c>
      <c r="G71" s="29">
        <f t="shared" si="2"/>
        <v>0</v>
      </c>
      <c r="H71" s="30">
        <f t="shared" si="2"/>
        <v>0</v>
      </c>
    </row>
    <row r="72" spans="1:8" ht="30" hidden="1">
      <c r="A72" s="169" t="s">
        <v>135</v>
      </c>
      <c r="B72" s="55" t="s">
        <v>62</v>
      </c>
      <c r="C72" s="19" t="s">
        <v>209</v>
      </c>
      <c r="D72" s="19" t="s">
        <v>63</v>
      </c>
      <c r="E72" s="104"/>
      <c r="F72" s="29">
        <v>0</v>
      </c>
      <c r="G72" s="29">
        <v>0</v>
      </c>
      <c r="H72" s="30">
        <v>0</v>
      </c>
    </row>
    <row r="73" spans="1:8" ht="15" hidden="1">
      <c r="A73" s="169" t="s">
        <v>43</v>
      </c>
      <c r="B73" s="105" t="s">
        <v>69</v>
      </c>
      <c r="C73" s="19" t="s">
        <v>209</v>
      </c>
      <c r="D73" s="19" t="s">
        <v>63</v>
      </c>
      <c r="E73" s="19" t="s">
        <v>70</v>
      </c>
      <c r="F73" s="29">
        <f t="shared" si="2"/>
        <v>0</v>
      </c>
      <c r="G73" s="29">
        <f t="shared" si="2"/>
        <v>0</v>
      </c>
      <c r="H73" s="30">
        <f t="shared" si="2"/>
        <v>0</v>
      </c>
    </row>
    <row r="74" spans="1:8" ht="15.75" hidden="1" thickBot="1">
      <c r="A74" s="172" t="s">
        <v>44</v>
      </c>
      <c r="B74" s="163" t="s">
        <v>14</v>
      </c>
      <c r="C74" s="33" t="s">
        <v>209</v>
      </c>
      <c r="D74" s="33" t="s">
        <v>63</v>
      </c>
      <c r="E74" s="33" t="s">
        <v>9</v>
      </c>
      <c r="F74" s="34">
        <v>0</v>
      </c>
      <c r="G74" s="34">
        <v>0</v>
      </c>
      <c r="H74" s="35">
        <v>0</v>
      </c>
    </row>
    <row r="75" spans="1:8" ht="30">
      <c r="A75" s="173" t="s">
        <v>130</v>
      </c>
      <c r="B75" s="146" t="s">
        <v>183</v>
      </c>
      <c r="C75" s="147" t="s">
        <v>108</v>
      </c>
      <c r="D75" s="147"/>
      <c r="E75" s="147"/>
      <c r="F75" s="148">
        <f>F76</f>
        <v>25000</v>
      </c>
      <c r="G75" s="148">
        <f>G76</f>
        <v>25000</v>
      </c>
      <c r="H75" s="149">
        <f>H76</f>
        <v>25000</v>
      </c>
    </row>
    <row r="76" spans="1:8" ht="15">
      <c r="A76" s="169" t="s">
        <v>26</v>
      </c>
      <c r="B76" s="55" t="s">
        <v>2</v>
      </c>
      <c r="C76" s="19" t="s">
        <v>109</v>
      </c>
      <c r="D76" s="19"/>
      <c r="E76" s="104"/>
      <c r="F76" s="29">
        <f>F77</f>
        <v>25000</v>
      </c>
      <c r="G76" s="29">
        <f aca="true" t="shared" si="3" ref="G76:H79">G77</f>
        <v>25000</v>
      </c>
      <c r="H76" s="30">
        <f t="shared" si="3"/>
        <v>25000</v>
      </c>
    </row>
    <row r="77" spans="1:8" ht="30.75" thickBot="1">
      <c r="A77" s="172" t="s">
        <v>131</v>
      </c>
      <c r="B77" s="55" t="s">
        <v>60</v>
      </c>
      <c r="C77" s="19" t="s">
        <v>109</v>
      </c>
      <c r="D77" s="19" t="s">
        <v>61</v>
      </c>
      <c r="E77" s="19"/>
      <c r="F77" s="29">
        <f>F78</f>
        <v>25000</v>
      </c>
      <c r="G77" s="29">
        <f t="shared" si="3"/>
        <v>25000</v>
      </c>
      <c r="H77" s="30">
        <f t="shared" si="3"/>
        <v>25000</v>
      </c>
    </row>
    <row r="78" spans="1:8" ht="30">
      <c r="A78" s="171" t="s">
        <v>132</v>
      </c>
      <c r="B78" s="55" t="s">
        <v>62</v>
      </c>
      <c r="C78" s="19" t="s">
        <v>109</v>
      </c>
      <c r="D78" s="19" t="s">
        <v>63</v>
      </c>
      <c r="E78" s="19"/>
      <c r="F78" s="29">
        <f>F79</f>
        <v>25000</v>
      </c>
      <c r="G78" s="29">
        <f t="shared" si="3"/>
        <v>25000</v>
      </c>
      <c r="H78" s="30">
        <f t="shared" si="3"/>
        <v>25000</v>
      </c>
    </row>
    <row r="79" spans="1:8" ht="15">
      <c r="A79" s="169" t="s">
        <v>42</v>
      </c>
      <c r="B79" s="105" t="s">
        <v>30</v>
      </c>
      <c r="C79" s="19" t="s">
        <v>109</v>
      </c>
      <c r="D79" s="19" t="s">
        <v>63</v>
      </c>
      <c r="E79" s="19" t="s">
        <v>31</v>
      </c>
      <c r="F79" s="29">
        <f>F80</f>
        <v>25000</v>
      </c>
      <c r="G79" s="29">
        <f t="shared" si="3"/>
        <v>25000</v>
      </c>
      <c r="H79" s="30">
        <f t="shared" si="3"/>
        <v>25000</v>
      </c>
    </row>
    <row r="80" spans="1:8" ht="15.75" thickBot="1">
      <c r="A80" s="172" t="s">
        <v>133</v>
      </c>
      <c r="B80" s="109" t="s">
        <v>256</v>
      </c>
      <c r="C80" s="33" t="s">
        <v>109</v>
      </c>
      <c r="D80" s="33" t="s">
        <v>63</v>
      </c>
      <c r="E80" s="33" t="s">
        <v>255</v>
      </c>
      <c r="F80" s="34">
        <v>25000</v>
      </c>
      <c r="G80" s="34">
        <v>25000</v>
      </c>
      <c r="H80" s="35">
        <v>25000</v>
      </c>
    </row>
    <row r="81" spans="1:8" ht="45">
      <c r="A81" s="168" t="s">
        <v>134</v>
      </c>
      <c r="B81" s="110" t="s">
        <v>187</v>
      </c>
      <c r="C81" s="103" t="s">
        <v>194</v>
      </c>
      <c r="D81" s="103"/>
      <c r="E81" s="103"/>
      <c r="F81" s="107">
        <f>F82+F87</f>
        <v>309913</v>
      </c>
      <c r="G81" s="107">
        <f>G82+G87</f>
        <v>57400</v>
      </c>
      <c r="H81" s="108">
        <f>H82+H87</f>
        <v>57400</v>
      </c>
    </row>
    <row r="82" spans="1:8" ht="30">
      <c r="A82" s="169" t="s">
        <v>37</v>
      </c>
      <c r="B82" s="55" t="s">
        <v>20</v>
      </c>
      <c r="C82" s="19" t="s">
        <v>193</v>
      </c>
      <c r="D82" s="19"/>
      <c r="E82" s="19"/>
      <c r="F82" s="29">
        <f>F83</f>
        <v>55158</v>
      </c>
      <c r="G82" s="29">
        <f aca="true" t="shared" si="4" ref="G82:H84">G83</f>
        <v>57400</v>
      </c>
      <c r="H82" s="30">
        <f t="shared" si="4"/>
        <v>57400</v>
      </c>
    </row>
    <row r="83" spans="1:8" ht="30">
      <c r="A83" s="169" t="s">
        <v>135</v>
      </c>
      <c r="B83" s="55" t="s">
        <v>60</v>
      </c>
      <c r="C83" s="19" t="s">
        <v>193</v>
      </c>
      <c r="D83" s="19" t="s">
        <v>61</v>
      </c>
      <c r="E83" s="19"/>
      <c r="F83" s="29">
        <f>F84</f>
        <v>55158</v>
      </c>
      <c r="G83" s="29">
        <f t="shared" si="4"/>
        <v>57400</v>
      </c>
      <c r="H83" s="30">
        <f t="shared" si="4"/>
        <v>57400</v>
      </c>
    </row>
    <row r="84" spans="1:8" ht="30">
      <c r="A84" s="169" t="s">
        <v>43</v>
      </c>
      <c r="B84" s="55" t="s">
        <v>62</v>
      </c>
      <c r="C84" s="19" t="s">
        <v>193</v>
      </c>
      <c r="D84" s="19" t="s">
        <v>63</v>
      </c>
      <c r="E84" s="19"/>
      <c r="F84" s="29">
        <f>F85</f>
        <v>55158</v>
      </c>
      <c r="G84" s="29">
        <f t="shared" si="4"/>
        <v>57400</v>
      </c>
      <c r="H84" s="30">
        <f t="shared" si="4"/>
        <v>57400</v>
      </c>
    </row>
    <row r="85" spans="1:8" ht="24" customHeight="1">
      <c r="A85" s="169" t="s">
        <v>44</v>
      </c>
      <c r="B85" s="105" t="s">
        <v>39</v>
      </c>
      <c r="C85" s="19" t="s">
        <v>193</v>
      </c>
      <c r="D85" s="19" t="s">
        <v>63</v>
      </c>
      <c r="E85" s="19" t="s">
        <v>38</v>
      </c>
      <c r="F85" s="29">
        <f>F86</f>
        <v>55158</v>
      </c>
      <c r="G85" s="29">
        <f>G86</f>
        <v>57400</v>
      </c>
      <c r="H85" s="30">
        <f>H86</f>
        <v>57400</v>
      </c>
    </row>
    <row r="86" spans="1:8" ht="15.75" thickBot="1">
      <c r="A86" s="170" t="s">
        <v>136</v>
      </c>
      <c r="B86" s="164" t="s">
        <v>185</v>
      </c>
      <c r="C86" s="119" t="s">
        <v>193</v>
      </c>
      <c r="D86" s="119" t="s">
        <v>63</v>
      </c>
      <c r="E86" s="119" t="s">
        <v>186</v>
      </c>
      <c r="F86" s="143">
        <v>55158</v>
      </c>
      <c r="G86" s="143">
        <v>57400</v>
      </c>
      <c r="H86" s="144">
        <v>57400</v>
      </c>
    </row>
    <row r="87" spans="1:8" ht="30">
      <c r="A87" s="171" t="s">
        <v>128</v>
      </c>
      <c r="B87" s="57" t="s">
        <v>20</v>
      </c>
      <c r="C87" s="36" t="s">
        <v>229</v>
      </c>
      <c r="D87" s="36"/>
      <c r="E87" s="36"/>
      <c r="F87" s="37">
        <f>F88</f>
        <v>254755</v>
      </c>
      <c r="G87" s="37">
        <f aca="true" t="shared" si="5" ref="G87:H89">G88</f>
        <v>0</v>
      </c>
      <c r="H87" s="38">
        <f t="shared" si="5"/>
        <v>0</v>
      </c>
    </row>
    <row r="88" spans="1:8" ht="30">
      <c r="A88" s="169" t="s">
        <v>129</v>
      </c>
      <c r="B88" s="55" t="s">
        <v>60</v>
      </c>
      <c r="C88" s="19" t="s">
        <v>229</v>
      </c>
      <c r="D88" s="19" t="s">
        <v>61</v>
      </c>
      <c r="E88" s="19"/>
      <c r="F88" s="29">
        <f>F89</f>
        <v>254755</v>
      </c>
      <c r="G88" s="29">
        <f t="shared" si="5"/>
        <v>0</v>
      </c>
      <c r="H88" s="30">
        <f t="shared" si="5"/>
        <v>0</v>
      </c>
    </row>
    <row r="89" spans="1:8" ht="30">
      <c r="A89" s="169" t="s">
        <v>130</v>
      </c>
      <c r="B89" s="55" t="s">
        <v>62</v>
      </c>
      <c r="C89" s="19" t="s">
        <v>229</v>
      </c>
      <c r="D89" s="19" t="s">
        <v>63</v>
      </c>
      <c r="E89" s="19"/>
      <c r="F89" s="29">
        <f>F90</f>
        <v>254755</v>
      </c>
      <c r="G89" s="29">
        <f t="shared" si="5"/>
        <v>0</v>
      </c>
      <c r="H89" s="30">
        <f t="shared" si="5"/>
        <v>0</v>
      </c>
    </row>
    <row r="90" spans="1:8" ht="24" customHeight="1">
      <c r="A90" s="169" t="s">
        <v>26</v>
      </c>
      <c r="B90" s="105" t="s">
        <v>39</v>
      </c>
      <c r="C90" s="19" t="s">
        <v>229</v>
      </c>
      <c r="D90" s="19" t="s">
        <v>63</v>
      </c>
      <c r="E90" s="19" t="s">
        <v>38</v>
      </c>
      <c r="F90" s="29">
        <f>F91</f>
        <v>254755</v>
      </c>
      <c r="G90" s="29">
        <f>G91</f>
        <v>0</v>
      </c>
      <c r="H90" s="30">
        <f>H91</f>
        <v>0</v>
      </c>
    </row>
    <row r="91" spans="1:8" ht="15.75" thickBot="1">
      <c r="A91" s="172" t="s">
        <v>131</v>
      </c>
      <c r="B91" s="111" t="s">
        <v>185</v>
      </c>
      <c r="C91" s="33" t="s">
        <v>229</v>
      </c>
      <c r="D91" s="33" t="s">
        <v>63</v>
      </c>
      <c r="E91" s="33" t="s">
        <v>186</v>
      </c>
      <c r="F91" s="34">
        <v>254755</v>
      </c>
      <c r="G91" s="34">
        <v>0</v>
      </c>
      <c r="H91" s="35">
        <v>0</v>
      </c>
    </row>
    <row r="92" spans="1:8" ht="30.75" thickBot="1">
      <c r="A92" s="174" t="s">
        <v>137</v>
      </c>
      <c r="B92" s="154" t="s">
        <v>94</v>
      </c>
      <c r="C92" s="155" t="s">
        <v>101</v>
      </c>
      <c r="D92" s="155"/>
      <c r="E92" s="155"/>
      <c r="F92" s="156">
        <f>F93+F111+F116+F125+F130+F135</f>
        <v>4581157.699999999</v>
      </c>
      <c r="G92" s="156">
        <f>G93+G111+G116+G125+G130+G135</f>
        <v>4265797</v>
      </c>
      <c r="H92" s="157">
        <f>H93+H111+H116+H125+H130+H135</f>
        <v>4227321</v>
      </c>
    </row>
    <row r="93" spans="1:8" ht="30">
      <c r="A93" s="171" t="s">
        <v>138</v>
      </c>
      <c r="B93" s="57" t="s">
        <v>92</v>
      </c>
      <c r="C93" s="36" t="s">
        <v>102</v>
      </c>
      <c r="D93" s="36" t="s">
        <v>54</v>
      </c>
      <c r="E93" s="112"/>
      <c r="F93" s="113">
        <f>F94+F99+F107+F103</f>
        <v>4367876.699999999</v>
      </c>
      <c r="G93" s="113">
        <f>G94+G99+G107+G103</f>
        <v>4103859</v>
      </c>
      <c r="H93" s="114">
        <f>H94+H99+H107+H103</f>
        <v>4061159</v>
      </c>
    </row>
    <row r="94" spans="1:10" ht="60">
      <c r="A94" s="169" t="s">
        <v>45</v>
      </c>
      <c r="B94" s="55" t="s">
        <v>56</v>
      </c>
      <c r="C94" s="19" t="s">
        <v>102</v>
      </c>
      <c r="D94" s="19" t="s">
        <v>57</v>
      </c>
      <c r="E94" s="115"/>
      <c r="F94" s="116">
        <f aca="true" t="shared" si="6" ref="F94:H95">F95</f>
        <v>2768901.84</v>
      </c>
      <c r="G94" s="116">
        <f t="shared" si="6"/>
        <v>2579055.47</v>
      </c>
      <c r="H94" s="117">
        <f t="shared" si="6"/>
        <v>2579055.47</v>
      </c>
      <c r="J94" s="31"/>
    </row>
    <row r="95" spans="1:8" ht="30">
      <c r="A95" s="169" t="s">
        <v>139</v>
      </c>
      <c r="B95" s="55" t="s">
        <v>58</v>
      </c>
      <c r="C95" s="19" t="s">
        <v>102</v>
      </c>
      <c r="D95" s="19" t="s">
        <v>59</v>
      </c>
      <c r="E95" s="115"/>
      <c r="F95" s="116">
        <f>F96</f>
        <v>2768901.84</v>
      </c>
      <c r="G95" s="116">
        <f t="shared" si="6"/>
        <v>2579055.47</v>
      </c>
      <c r="H95" s="117">
        <f t="shared" si="6"/>
        <v>2579055.47</v>
      </c>
    </row>
    <row r="96" spans="1:8" ht="15">
      <c r="A96" s="169" t="s">
        <v>140</v>
      </c>
      <c r="B96" s="118" t="s">
        <v>55</v>
      </c>
      <c r="C96" s="19" t="s">
        <v>102</v>
      </c>
      <c r="D96" s="19" t="s">
        <v>59</v>
      </c>
      <c r="E96" s="115" t="s">
        <v>82</v>
      </c>
      <c r="F96" s="116">
        <f>F97+F98</f>
        <v>2768901.84</v>
      </c>
      <c r="G96" s="116">
        <f>G97+G98</f>
        <v>2579055.47</v>
      </c>
      <c r="H96" s="117">
        <f>H97+H98</f>
        <v>2579055.47</v>
      </c>
    </row>
    <row r="97" spans="1:8" ht="30">
      <c r="A97" s="169" t="s">
        <v>141</v>
      </c>
      <c r="B97" s="137" t="s">
        <v>47</v>
      </c>
      <c r="C97" s="19" t="s">
        <v>102</v>
      </c>
      <c r="D97" s="19" t="s">
        <v>59</v>
      </c>
      <c r="E97" s="115" t="s">
        <v>83</v>
      </c>
      <c r="F97" s="116">
        <v>988578.13</v>
      </c>
      <c r="G97" s="116">
        <v>940039.85</v>
      </c>
      <c r="H97" s="117">
        <v>940039.85</v>
      </c>
    </row>
    <row r="98" spans="1:8" ht="45.75" thickBot="1">
      <c r="A98" s="172" t="s">
        <v>142</v>
      </c>
      <c r="B98" s="123" t="s">
        <v>48</v>
      </c>
      <c r="C98" s="33" t="s">
        <v>102</v>
      </c>
      <c r="D98" s="33" t="s">
        <v>59</v>
      </c>
      <c r="E98" s="124" t="s">
        <v>68</v>
      </c>
      <c r="F98" s="125">
        <v>1780323.71</v>
      </c>
      <c r="G98" s="125">
        <v>1639015.62</v>
      </c>
      <c r="H98" s="126">
        <v>1639015.62</v>
      </c>
    </row>
    <row r="99" spans="1:8" ht="25.5">
      <c r="A99" s="175" t="s">
        <v>143</v>
      </c>
      <c r="B99" s="158" t="s">
        <v>60</v>
      </c>
      <c r="C99" s="159" t="s">
        <v>102</v>
      </c>
      <c r="D99" s="159" t="s">
        <v>61</v>
      </c>
      <c r="E99" s="160"/>
      <c r="F99" s="161">
        <f>F100</f>
        <v>917832.86</v>
      </c>
      <c r="G99" s="161">
        <f aca="true" t="shared" si="7" ref="G99:H105">G100</f>
        <v>843244.53</v>
      </c>
      <c r="H99" s="162">
        <f t="shared" si="7"/>
        <v>800544.53</v>
      </c>
    </row>
    <row r="100" spans="1:9" ht="25.5">
      <c r="A100" s="169" t="s">
        <v>144</v>
      </c>
      <c r="B100" s="128" t="s">
        <v>62</v>
      </c>
      <c r="C100" s="19" t="s">
        <v>102</v>
      </c>
      <c r="D100" s="19" t="s">
        <v>63</v>
      </c>
      <c r="E100" s="115"/>
      <c r="F100" s="116">
        <f>F101</f>
        <v>917832.86</v>
      </c>
      <c r="G100" s="116">
        <f t="shared" si="7"/>
        <v>843244.53</v>
      </c>
      <c r="H100" s="117">
        <f t="shared" si="7"/>
        <v>800544.53</v>
      </c>
      <c r="I100" s="49"/>
    </row>
    <row r="101" spans="1:8" ht="15">
      <c r="A101" s="169" t="s">
        <v>145</v>
      </c>
      <c r="B101" s="118" t="s">
        <v>55</v>
      </c>
      <c r="C101" s="19" t="s">
        <v>102</v>
      </c>
      <c r="D101" s="19" t="s">
        <v>63</v>
      </c>
      <c r="E101" s="115" t="s">
        <v>82</v>
      </c>
      <c r="F101" s="116">
        <f>F102</f>
        <v>917832.86</v>
      </c>
      <c r="G101" s="116">
        <f t="shared" si="7"/>
        <v>843244.53</v>
      </c>
      <c r="H101" s="117">
        <f t="shared" si="7"/>
        <v>800544.53</v>
      </c>
    </row>
    <row r="102" spans="1:8" ht="45.75" thickBot="1">
      <c r="A102" s="169" t="s">
        <v>146</v>
      </c>
      <c r="B102" s="109" t="s">
        <v>48</v>
      </c>
      <c r="C102" s="33" t="s">
        <v>102</v>
      </c>
      <c r="D102" s="33" t="s">
        <v>63</v>
      </c>
      <c r="E102" s="124" t="s">
        <v>68</v>
      </c>
      <c r="F102" s="125">
        <v>917832.86</v>
      </c>
      <c r="G102" s="125">
        <v>843244.53</v>
      </c>
      <c r="H102" s="126">
        <v>800544.53</v>
      </c>
    </row>
    <row r="103" spans="1:8" ht="15.75" thickBot="1">
      <c r="A103" s="172" t="s">
        <v>147</v>
      </c>
      <c r="B103" s="127" t="s">
        <v>64</v>
      </c>
      <c r="C103" s="36" t="s">
        <v>102</v>
      </c>
      <c r="D103" s="36" t="s">
        <v>65</v>
      </c>
      <c r="E103" s="112"/>
      <c r="F103" s="113">
        <f>F104</f>
        <v>583</v>
      </c>
      <c r="G103" s="113">
        <f t="shared" si="7"/>
        <v>1000</v>
      </c>
      <c r="H103" s="114">
        <f t="shared" si="7"/>
        <v>1000</v>
      </c>
    </row>
    <row r="104" spans="1:9" ht="15">
      <c r="A104" s="171" t="s">
        <v>148</v>
      </c>
      <c r="B104" s="128" t="s">
        <v>227</v>
      </c>
      <c r="C104" s="19" t="s">
        <v>102</v>
      </c>
      <c r="D104" s="19" t="s">
        <v>225</v>
      </c>
      <c r="E104" s="115"/>
      <c r="F104" s="116">
        <f>F105</f>
        <v>583</v>
      </c>
      <c r="G104" s="116">
        <f t="shared" si="7"/>
        <v>1000</v>
      </c>
      <c r="H104" s="117">
        <f t="shared" si="7"/>
        <v>1000</v>
      </c>
      <c r="I104" s="49"/>
    </row>
    <row r="105" spans="1:8" ht="15">
      <c r="A105" s="169" t="s">
        <v>149</v>
      </c>
      <c r="B105" s="118" t="s">
        <v>55</v>
      </c>
      <c r="C105" s="19" t="s">
        <v>102</v>
      </c>
      <c r="D105" s="19" t="s">
        <v>225</v>
      </c>
      <c r="E105" s="115" t="s">
        <v>82</v>
      </c>
      <c r="F105" s="116">
        <f>F106</f>
        <v>583</v>
      </c>
      <c r="G105" s="116">
        <f t="shared" si="7"/>
        <v>1000</v>
      </c>
      <c r="H105" s="117">
        <f t="shared" si="7"/>
        <v>1000</v>
      </c>
    </row>
    <row r="106" spans="1:8" ht="45.75" thickBot="1">
      <c r="A106" s="169" t="s">
        <v>150</v>
      </c>
      <c r="B106" s="109" t="s">
        <v>48</v>
      </c>
      <c r="C106" s="33" t="s">
        <v>102</v>
      </c>
      <c r="D106" s="33" t="s">
        <v>225</v>
      </c>
      <c r="E106" s="124" t="s">
        <v>68</v>
      </c>
      <c r="F106" s="125">
        <v>583</v>
      </c>
      <c r="G106" s="125">
        <v>1000</v>
      </c>
      <c r="H106" s="126">
        <v>1000</v>
      </c>
    </row>
    <row r="107" spans="1:8" ht="15">
      <c r="A107" s="169" t="s">
        <v>151</v>
      </c>
      <c r="B107" s="127" t="s">
        <v>5</v>
      </c>
      <c r="C107" s="36" t="s">
        <v>102</v>
      </c>
      <c r="D107" s="36" t="s">
        <v>6</v>
      </c>
      <c r="E107" s="112"/>
      <c r="F107" s="113">
        <f aca="true" t="shared" si="8" ref="F107:H109">F108</f>
        <v>680559</v>
      </c>
      <c r="G107" s="113">
        <f t="shared" si="8"/>
        <v>680559</v>
      </c>
      <c r="H107" s="114">
        <f t="shared" si="8"/>
        <v>680559</v>
      </c>
    </row>
    <row r="108" spans="1:8" ht="15.75" thickBot="1">
      <c r="A108" s="172" t="s">
        <v>152</v>
      </c>
      <c r="B108" s="128" t="s">
        <v>18</v>
      </c>
      <c r="C108" s="19" t="s">
        <v>102</v>
      </c>
      <c r="D108" s="19" t="s">
        <v>17</v>
      </c>
      <c r="E108" s="115"/>
      <c r="F108" s="116">
        <f t="shared" si="8"/>
        <v>680559</v>
      </c>
      <c r="G108" s="116">
        <f t="shared" si="8"/>
        <v>680559</v>
      </c>
      <c r="H108" s="117">
        <f t="shared" si="8"/>
        <v>680559</v>
      </c>
    </row>
    <row r="109" spans="1:8" ht="15.75" thickBot="1">
      <c r="A109" s="171" t="s">
        <v>153</v>
      </c>
      <c r="B109" s="118" t="s">
        <v>55</v>
      </c>
      <c r="C109" s="19" t="s">
        <v>102</v>
      </c>
      <c r="D109" s="19" t="s">
        <v>17</v>
      </c>
      <c r="E109" s="115" t="s">
        <v>82</v>
      </c>
      <c r="F109" s="116">
        <f>F110</f>
        <v>680559</v>
      </c>
      <c r="G109" s="116">
        <f t="shared" si="8"/>
        <v>680559</v>
      </c>
      <c r="H109" s="117">
        <f t="shared" si="8"/>
        <v>680559</v>
      </c>
    </row>
    <row r="110" spans="1:8" ht="15.75" thickBot="1">
      <c r="A110" s="140" t="s">
        <v>154</v>
      </c>
      <c r="B110" s="109" t="s">
        <v>99</v>
      </c>
      <c r="C110" s="33" t="s">
        <v>102</v>
      </c>
      <c r="D110" s="33" t="s">
        <v>17</v>
      </c>
      <c r="E110" s="124" t="s">
        <v>89</v>
      </c>
      <c r="F110" s="125">
        <v>680559</v>
      </c>
      <c r="G110" s="125">
        <v>680559</v>
      </c>
      <c r="H110" s="126">
        <v>680559</v>
      </c>
    </row>
    <row r="111" spans="1:8" ht="15.75" thickBot="1">
      <c r="A111" s="140" t="s">
        <v>155</v>
      </c>
      <c r="B111" s="57" t="s">
        <v>95</v>
      </c>
      <c r="C111" s="36" t="s">
        <v>103</v>
      </c>
      <c r="D111" s="36"/>
      <c r="E111" s="112"/>
      <c r="F111" s="113">
        <f>F112</f>
        <v>1000</v>
      </c>
      <c r="G111" s="113">
        <f>G112</f>
        <v>1000</v>
      </c>
      <c r="H111" s="114">
        <f>H112</f>
        <v>1000</v>
      </c>
    </row>
    <row r="112" spans="1:8" ht="15">
      <c r="A112" s="171" t="s">
        <v>156</v>
      </c>
      <c r="B112" s="129" t="s">
        <v>64</v>
      </c>
      <c r="C112" s="19" t="s">
        <v>103</v>
      </c>
      <c r="D112" s="19" t="s">
        <v>65</v>
      </c>
      <c r="E112" s="115"/>
      <c r="F112" s="116">
        <f>F113</f>
        <v>1000</v>
      </c>
      <c r="G112" s="116">
        <f aca="true" t="shared" si="9" ref="G112:H114">G113</f>
        <v>1000</v>
      </c>
      <c r="H112" s="117">
        <f t="shared" si="9"/>
        <v>1000</v>
      </c>
    </row>
    <row r="113" spans="1:8" ht="15">
      <c r="A113" s="169" t="s">
        <v>157</v>
      </c>
      <c r="B113" s="130" t="s">
        <v>0</v>
      </c>
      <c r="C113" s="19" t="s">
        <v>103</v>
      </c>
      <c r="D113" s="19" t="s">
        <v>16</v>
      </c>
      <c r="E113" s="115"/>
      <c r="F113" s="116">
        <f>F114</f>
        <v>1000</v>
      </c>
      <c r="G113" s="116">
        <f t="shared" si="9"/>
        <v>1000</v>
      </c>
      <c r="H113" s="117">
        <f t="shared" si="9"/>
        <v>1000</v>
      </c>
    </row>
    <row r="114" spans="1:8" ht="15">
      <c r="A114" s="169" t="s">
        <v>158</v>
      </c>
      <c r="B114" s="118" t="s">
        <v>55</v>
      </c>
      <c r="C114" s="19" t="s">
        <v>103</v>
      </c>
      <c r="D114" s="19" t="s">
        <v>16</v>
      </c>
      <c r="E114" s="115" t="s">
        <v>82</v>
      </c>
      <c r="F114" s="116">
        <f>F115</f>
        <v>1000</v>
      </c>
      <c r="G114" s="116">
        <f t="shared" si="9"/>
        <v>1000</v>
      </c>
      <c r="H114" s="117">
        <f t="shared" si="9"/>
        <v>1000</v>
      </c>
    </row>
    <row r="115" spans="1:8" ht="15.75" thickBot="1">
      <c r="A115" s="170" t="s">
        <v>159</v>
      </c>
      <c r="B115" s="182" t="s">
        <v>96</v>
      </c>
      <c r="C115" s="119" t="s">
        <v>103</v>
      </c>
      <c r="D115" s="119" t="s">
        <v>16</v>
      </c>
      <c r="E115" s="120" t="s">
        <v>32</v>
      </c>
      <c r="F115" s="121">
        <f>'прил 4 '!G56</f>
        <v>1000</v>
      </c>
      <c r="G115" s="121">
        <f>'прил 4 '!H56</f>
        <v>1000</v>
      </c>
      <c r="H115" s="122">
        <f>'прил 4 '!I56</f>
        <v>1000</v>
      </c>
    </row>
    <row r="116" spans="1:8" ht="30.75" thickBot="1">
      <c r="A116" s="140" t="s">
        <v>160</v>
      </c>
      <c r="B116" s="57" t="s">
        <v>175</v>
      </c>
      <c r="C116" s="36" t="s">
        <v>114</v>
      </c>
      <c r="D116" s="36"/>
      <c r="E116" s="112"/>
      <c r="F116" s="113">
        <f>F117+F121</f>
        <v>91377</v>
      </c>
      <c r="G116" s="113">
        <f>G117+G121</f>
        <v>90138</v>
      </c>
      <c r="H116" s="114">
        <f>H117+H121</f>
        <v>94362</v>
      </c>
    </row>
    <row r="117" spans="1:8" ht="60">
      <c r="A117" s="171" t="s">
        <v>161</v>
      </c>
      <c r="B117" s="55" t="s">
        <v>56</v>
      </c>
      <c r="C117" s="19" t="s">
        <v>114</v>
      </c>
      <c r="D117" s="19" t="s">
        <v>57</v>
      </c>
      <c r="E117" s="132"/>
      <c r="F117" s="177">
        <f>F118</f>
        <v>78740</v>
      </c>
      <c r="G117" s="177">
        <f aca="true" t="shared" si="10" ref="G117:H119">G118</f>
        <v>73600</v>
      </c>
      <c r="H117" s="178">
        <f t="shared" si="10"/>
        <v>73650</v>
      </c>
    </row>
    <row r="118" spans="1:8" ht="30">
      <c r="A118" s="169" t="s">
        <v>162</v>
      </c>
      <c r="B118" s="55" t="s">
        <v>58</v>
      </c>
      <c r="C118" s="19" t="s">
        <v>114</v>
      </c>
      <c r="D118" s="19" t="s">
        <v>59</v>
      </c>
      <c r="E118" s="132"/>
      <c r="F118" s="177">
        <f>F119</f>
        <v>78740</v>
      </c>
      <c r="G118" s="177">
        <f t="shared" si="10"/>
        <v>73600</v>
      </c>
      <c r="H118" s="178">
        <f t="shared" si="10"/>
        <v>73650</v>
      </c>
    </row>
    <row r="119" spans="1:8" ht="15">
      <c r="A119" s="169" t="s">
        <v>176</v>
      </c>
      <c r="B119" s="128" t="s">
        <v>169</v>
      </c>
      <c r="C119" s="19" t="s">
        <v>114</v>
      </c>
      <c r="D119" s="19" t="s">
        <v>59</v>
      </c>
      <c r="E119" s="115" t="s">
        <v>35</v>
      </c>
      <c r="F119" s="177">
        <f>F120</f>
        <v>78740</v>
      </c>
      <c r="G119" s="177">
        <f t="shared" si="10"/>
        <v>73600</v>
      </c>
      <c r="H119" s="178">
        <f t="shared" si="10"/>
        <v>73650</v>
      </c>
    </row>
    <row r="120" spans="1:8" ht="15">
      <c r="A120" s="169" t="s">
        <v>177</v>
      </c>
      <c r="B120" s="128" t="s">
        <v>7</v>
      </c>
      <c r="C120" s="19" t="s">
        <v>114</v>
      </c>
      <c r="D120" s="19" t="s">
        <v>59</v>
      </c>
      <c r="E120" s="115" t="s">
        <v>36</v>
      </c>
      <c r="F120" s="177">
        <v>78740</v>
      </c>
      <c r="G120" s="177">
        <v>73600</v>
      </c>
      <c r="H120" s="178">
        <v>73650</v>
      </c>
    </row>
    <row r="121" spans="1:8" ht="30.75" thickBot="1">
      <c r="A121" s="172" t="s">
        <v>178</v>
      </c>
      <c r="B121" s="55" t="s">
        <v>60</v>
      </c>
      <c r="C121" s="19" t="s">
        <v>114</v>
      </c>
      <c r="D121" s="19" t="s">
        <v>61</v>
      </c>
      <c r="E121" s="115"/>
      <c r="F121" s="177">
        <f aca="true" t="shared" si="11" ref="F121:H123">F122</f>
        <v>12637</v>
      </c>
      <c r="G121" s="177">
        <f t="shared" si="11"/>
        <v>16538</v>
      </c>
      <c r="H121" s="178">
        <f t="shared" si="11"/>
        <v>20712</v>
      </c>
    </row>
    <row r="122" spans="1:8" ht="30.75" thickBot="1">
      <c r="A122" s="171" t="s">
        <v>197</v>
      </c>
      <c r="B122" s="55" t="s">
        <v>62</v>
      </c>
      <c r="C122" s="19" t="s">
        <v>114</v>
      </c>
      <c r="D122" s="19" t="s">
        <v>63</v>
      </c>
      <c r="E122" s="115"/>
      <c r="F122" s="177">
        <f t="shared" si="11"/>
        <v>12637</v>
      </c>
      <c r="G122" s="177">
        <f t="shared" si="11"/>
        <v>16538</v>
      </c>
      <c r="H122" s="178">
        <f t="shared" si="11"/>
        <v>20712</v>
      </c>
    </row>
    <row r="123" spans="1:8" ht="15.75" thickBot="1">
      <c r="A123" s="140" t="s">
        <v>198</v>
      </c>
      <c r="B123" s="128" t="s">
        <v>169</v>
      </c>
      <c r="C123" s="19" t="s">
        <v>114</v>
      </c>
      <c r="D123" s="19" t="s">
        <v>63</v>
      </c>
      <c r="E123" s="115" t="s">
        <v>35</v>
      </c>
      <c r="F123" s="177">
        <f>F124</f>
        <v>12637</v>
      </c>
      <c r="G123" s="177">
        <f>G124</f>
        <v>16538</v>
      </c>
      <c r="H123" s="178">
        <f t="shared" si="11"/>
        <v>20712</v>
      </c>
    </row>
    <row r="124" spans="1:8" ht="15.75" thickBot="1">
      <c r="A124" s="140" t="s">
        <v>199</v>
      </c>
      <c r="B124" s="133" t="s">
        <v>7</v>
      </c>
      <c r="C124" s="33" t="s">
        <v>114</v>
      </c>
      <c r="D124" s="33" t="s">
        <v>63</v>
      </c>
      <c r="E124" s="124" t="s">
        <v>36</v>
      </c>
      <c r="F124" s="179">
        <v>12637</v>
      </c>
      <c r="G124" s="179">
        <v>16538</v>
      </c>
      <c r="H124" s="180">
        <v>20712</v>
      </c>
    </row>
    <row r="125" spans="1:8" ht="60">
      <c r="A125" s="171" t="s">
        <v>200</v>
      </c>
      <c r="B125" s="134" t="s">
        <v>8</v>
      </c>
      <c r="C125" s="36" t="s">
        <v>113</v>
      </c>
      <c r="D125" s="36"/>
      <c r="E125" s="112"/>
      <c r="F125" s="113">
        <f>F126</f>
        <v>3304</v>
      </c>
      <c r="G125" s="113">
        <f aca="true" t="shared" si="12" ref="G125:H128">G126</f>
        <v>3200</v>
      </c>
      <c r="H125" s="114">
        <f t="shared" si="12"/>
        <v>3200</v>
      </c>
    </row>
    <row r="126" spans="1:8" ht="25.5">
      <c r="A126" s="169" t="s">
        <v>201</v>
      </c>
      <c r="B126" s="128" t="s">
        <v>60</v>
      </c>
      <c r="C126" s="19" t="s">
        <v>113</v>
      </c>
      <c r="D126" s="19" t="s">
        <v>61</v>
      </c>
      <c r="E126" s="115"/>
      <c r="F126" s="116">
        <f>F127</f>
        <v>3304</v>
      </c>
      <c r="G126" s="116">
        <f t="shared" si="12"/>
        <v>3200</v>
      </c>
      <c r="H126" s="117">
        <f t="shared" si="12"/>
        <v>3200</v>
      </c>
    </row>
    <row r="127" spans="1:8" ht="25.5">
      <c r="A127" s="169" t="s">
        <v>202</v>
      </c>
      <c r="B127" s="128" t="s">
        <v>62</v>
      </c>
      <c r="C127" s="19" t="s">
        <v>113</v>
      </c>
      <c r="D127" s="19" t="s">
        <v>63</v>
      </c>
      <c r="E127" s="115"/>
      <c r="F127" s="116">
        <f>F128</f>
        <v>3304</v>
      </c>
      <c r="G127" s="116">
        <f t="shared" si="12"/>
        <v>3200</v>
      </c>
      <c r="H127" s="117">
        <f t="shared" si="12"/>
        <v>3200</v>
      </c>
    </row>
    <row r="128" spans="1:8" ht="15">
      <c r="A128" s="169" t="s">
        <v>253</v>
      </c>
      <c r="B128" s="135" t="s">
        <v>55</v>
      </c>
      <c r="C128" s="19" t="s">
        <v>113</v>
      </c>
      <c r="D128" s="19" t="s">
        <v>63</v>
      </c>
      <c r="E128" s="115" t="s">
        <v>82</v>
      </c>
      <c r="F128" s="116">
        <f>F129</f>
        <v>3304</v>
      </c>
      <c r="G128" s="116">
        <f t="shared" si="12"/>
        <v>3200</v>
      </c>
      <c r="H128" s="117">
        <f t="shared" si="12"/>
        <v>3200</v>
      </c>
    </row>
    <row r="129" spans="1:8" ht="15.75" thickBot="1">
      <c r="A129" s="172" t="s">
        <v>254</v>
      </c>
      <c r="B129" s="131" t="s">
        <v>29</v>
      </c>
      <c r="C129" s="33" t="s">
        <v>113</v>
      </c>
      <c r="D129" s="33" t="s">
        <v>63</v>
      </c>
      <c r="E129" s="124" t="s">
        <v>33</v>
      </c>
      <c r="F129" s="125">
        <v>3304</v>
      </c>
      <c r="G129" s="125">
        <v>3200</v>
      </c>
      <c r="H129" s="126">
        <v>3200</v>
      </c>
    </row>
    <row r="130" spans="1:8" ht="30">
      <c r="A130" s="171" t="s">
        <v>217</v>
      </c>
      <c r="B130" s="136" t="s">
        <v>203</v>
      </c>
      <c r="C130" s="36" t="s">
        <v>179</v>
      </c>
      <c r="D130" s="36"/>
      <c r="E130" s="112"/>
      <c r="F130" s="113">
        <f>F131</f>
        <v>50000</v>
      </c>
      <c r="G130" s="113">
        <f aca="true" t="shared" si="13" ref="G130:H133">G131</f>
        <v>0</v>
      </c>
      <c r="H130" s="114">
        <f t="shared" si="13"/>
        <v>0</v>
      </c>
    </row>
    <row r="131" spans="1:8" ht="30">
      <c r="A131" s="169" t="s">
        <v>218</v>
      </c>
      <c r="B131" s="137" t="s">
        <v>60</v>
      </c>
      <c r="C131" s="119" t="s">
        <v>179</v>
      </c>
      <c r="D131" s="119" t="s">
        <v>61</v>
      </c>
      <c r="E131" s="120"/>
      <c r="F131" s="121">
        <f>F132</f>
        <v>50000</v>
      </c>
      <c r="G131" s="121">
        <f t="shared" si="13"/>
        <v>0</v>
      </c>
      <c r="H131" s="122">
        <f t="shared" si="13"/>
        <v>0</v>
      </c>
    </row>
    <row r="132" spans="1:8" ht="30">
      <c r="A132" s="169" t="s">
        <v>219</v>
      </c>
      <c r="B132" s="55" t="s">
        <v>62</v>
      </c>
      <c r="C132" s="119" t="s">
        <v>179</v>
      </c>
      <c r="D132" s="119" t="s">
        <v>63</v>
      </c>
      <c r="E132" s="120"/>
      <c r="F132" s="121">
        <f>F133</f>
        <v>50000</v>
      </c>
      <c r="G132" s="121">
        <f t="shared" si="13"/>
        <v>0</v>
      </c>
      <c r="H132" s="122">
        <f t="shared" si="13"/>
        <v>0</v>
      </c>
    </row>
    <row r="133" spans="1:8" ht="15">
      <c r="A133" s="169" t="s">
        <v>220</v>
      </c>
      <c r="B133" s="55" t="s">
        <v>205</v>
      </c>
      <c r="C133" s="119" t="s">
        <v>179</v>
      </c>
      <c r="D133" s="119" t="s">
        <v>63</v>
      </c>
      <c r="E133" s="120" t="s">
        <v>82</v>
      </c>
      <c r="F133" s="121">
        <f>F134</f>
        <v>50000</v>
      </c>
      <c r="G133" s="121">
        <f t="shared" si="13"/>
        <v>0</v>
      </c>
      <c r="H133" s="122">
        <f t="shared" si="13"/>
        <v>0</v>
      </c>
    </row>
    <row r="134" spans="1:8" ht="15.75" thickBot="1">
      <c r="A134" s="172" t="s">
        <v>222</v>
      </c>
      <c r="B134" s="56" t="s">
        <v>204</v>
      </c>
      <c r="C134" s="33" t="s">
        <v>179</v>
      </c>
      <c r="D134" s="33" t="s">
        <v>63</v>
      </c>
      <c r="E134" s="124" t="s">
        <v>33</v>
      </c>
      <c r="F134" s="125">
        <v>50000</v>
      </c>
      <c r="G134" s="125">
        <v>0</v>
      </c>
      <c r="H134" s="126">
        <v>0</v>
      </c>
    </row>
    <row r="135" spans="1:8" ht="15.75" thickBot="1">
      <c r="A135" s="171" t="s">
        <v>223</v>
      </c>
      <c r="B135" s="127" t="s">
        <v>5</v>
      </c>
      <c r="C135" s="36" t="s">
        <v>215</v>
      </c>
      <c r="D135" s="36" t="s">
        <v>6</v>
      </c>
      <c r="E135" s="112"/>
      <c r="F135" s="113">
        <f aca="true" t="shared" si="14" ref="F135:H137">F136</f>
        <v>67600</v>
      </c>
      <c r="G135" s="113">
        <f t="shared" si="14"/>
        <v>67600</v>
      </c>
      <c r="H135" s="114">
        <f t="shared" si="14"/>
        <v>67600</v>
      </c>
    </row>
    <row r="136" spans="1:8" ht="15.75" thickBot="1">
      <c r="A136" s="140" t="s">
        <v>259</v>
      </c>
      <c r="B136" s="128" t="s">
        <v>18</v>
      </c>
      <c r="C136" s="19" t="s">
        <v>215</v>
      </c>
      <c r="D136" s="19" t="s">
        <v>17</v>
      </c>
      <c r="E136" s="115"/>
      <c r="F136" s="116">
        <f t="shared" si="14"/>
        <v>67600</v>
      </c>
      <c r="G136" s="116">
        <f t="shared" si="14"/>
        <v>67600</v>
      </c>
      <c r="H136" s="117">
        <f t="shared" si="14"/>
        <v>67600</v>
      </c>
    </row>
    <row r="137" spans="1:8" ht="15.75" thickBot="1">
      <c r="A137" s="140" t="s">
        <v>266</v>
      </c>
      <c r="B137" s="118" t="s">
        <v>214</v>
      </c>
      <c r="C137" s="19" t="s">
        <v>215</v>
      </c>
      <c r="D137" s="19" t="s">
        <v>17</v>
      </c>
      <c r="E137" s="115" t="s">
        <v>210</v>
      </c>
      <c r="F137" s="116">
        <f>F138</f>
        <v>67600</v>
      </c>
      <c r="G137" s="116">
        <f t="shared" si="14"/>
        <v>67600</v>
      </c>
      <c r="H137" s="117">
        <f t="shared" si="14"/>
        <v>67600</v>
      </c>
    </row>
    <row r="138" spans="1:8" ht="15.75" thickBot="1">
      <c r="A138" s="176" t="s">
        <v>267</v>
      </c>
      <c r="B138" s="142" t="s">
        <v>212</v>
      </c>
      <c r="C138" s="119" t="s">
        <v>215</v>
      </c>
      <c r="D138" s="119" t="s">
        <v>17</v>
      </c>
      <c r="E138" s="120" t="s">
        <v>213</v>
      </c>
      <c r="F138" s="121">
        <v>67600</v>
      </c>
      <c r="G138" s="121">
        <v>67600</v>
      </c>
      <c r="H138" s="122">
        <v>67600</v>
      </c>
    </row>
    <row r="139" spans="1:8" ht="15.75" thickBot="1">
      <c r="A139" s="141" t="s">
        <v>268</v>
      </c>
      <c r="B139" s="64" t="s">
        <v>246</v>
      </c>
      <c r="C139" s="63"/>
      <c r="D139" s="63"/>
      <c r="E139" s="63"/>
      <c r="F139" s="65">
        <f>'прил 4 '!G127</f>
        <v>0</v>
      </c>
      <c r="G139" s="65">
        <v>138000</v>
      </c>
      <c r="H139" s="66">
        <v>268000</v>
      </c>
    </row>
    <row r="140" spans="1:8" s="50" customFormat="1" ht="15.75" thickBot="1">
      <c r="A140" s="141" t="s">
        <v>269</v>
      </c>
      <c r="B140" s="64" t="s">
        <v>19</v>
      </c>
      <c r="C140" s="63"/>
      <c r="D140" s="63"/>
      <c r="E140" s="63"/>
      <c r="F140" s="65">
        <f>F92+F32</f>
        <v>5890684.499999999</v>
      </c>
      <c r="G140" s="65">
        <f>G92+G32+G139</f>
        <v>5291670</v>
      </c>
      <c r="H140" s="66">
        <f>H92+H32+H139</f>
        <v>5308194</v>
      </c>
    </row>
    <row r="141" spans="1:6" s="50" customFormat="1" ht="12.75">
      <c r="A141" s="51"/>
      <c r="B141" s="52"/>
      <c r="C141" s="53"/>
      <c r="D141" s="53"/>
      <c r="E141" s="53"/>
      <c r="F141" s="54"/>
    </row>
    <row r="142" spans="1:8" s="50" customFormat="1" ht="12.75">
      <c r="A142" s="51"/>
      <c r="B142" s="52"/>
      <c r="C142" s="53"/>
      <c r="D142" s="53"/>
      <c r="E142" s="53"/>
      <c r="F142" s="54"/>
      <c r="G142" s="54"/>
      <c r="H142" s="54"/>
    </row>
    <row r="143" spans="1:6" s="50" customFormat="1" ht="12.75">
      <c r="A143" s="51"/>
      <c r="B143" s="52"/>
      <c r="C143" s="53"/>
      <c r="D143" s="53"/>
      <c r="E143" s="53"/>
      <c r="F143" s="54"/>
    </row>
    <row r="144" spans="1:6" s="50" customFormat="1" ht="12.75">
      <c r="A144" s="51"/>
      <c r="B144" s="52"/>
      <c r="C144" s="53"/>
      <c r="D144" s="53"/>
      <c r="E144" s="53"/>
      <c r="F144" s="54"/>
    </row>
    <row r="145" spans="1:6" s="50" customFormat="1" ht="12.75">
      <c r="A145" s="51"/>
      <c r="B145" s="52"/>
      <c r="C145" s="53"/>
      <c r="D145" s="53"/>
      <c r="E145" s="53"/>
      <c r="F145" s="54"/>
    </row>
    <row r="146" spans="1:6" s="50" customFormat="1" ht="12.75">
      <c r="A146" s="51"/>
      <c r="B146" s="52"/>
      <c r="C146" s="53"/>
      <c r="D146" s="53"/>
      <c r="E146" s="53"/>
      <c r="F146" s="54"/>
    </row>
    <row r="147" spans="1:6" s="50" customFormat="1" ht="12.75">
      <c r="A147" s="51"/>
      <c r="B147" s="52"/>
      <c r="C147" s="53"/>
      <c r="D147" s="53"/>
      <c r="E147" s="53"/>
      <c r="F147" s="54"/>
    </row>
    <row r="148" spans="1:6" s="50" customFormat="1" ht="12.75">
      <c r="A148" s="51"/>
      <c r="B148" s="52"/>
      <c r="C148" s="53"/>
      <c r="D148" s="53"/>
      <c r="E148" s="53"/>
      <c r="F148" s="54"/>
    </row>
    <row r="149" spans="1:6" s="50" customFormat="1" ht="12.75">
      <c r="A149" s="51"/>
      <c r="B149" s="52"/>
      <c r="C149" s="53"/>
      <c r="D149" s="53"/>
      <c r="E149" s="53"/>
      <c r="F149" s="54"/>
    </row>
    <row r="150" spans="1:6" s="50" customFormat="1" ht="12.75">
      <c r="A150" s="51"/>
      <c r="B150" s="52"/>
      <c r="C150" s="53"/>
      <c r="D150" s="53"/>
      <c r="E150" s="53"/>
      <c r="F150" s="54"/>
    </row>
    <row r="151" spans="1:6" s="50" customFormat="1" ht="12.75">
      <c r="A151" s="51"/>
      <c r="B151" s="52"/>
      <c r="C151" s="53"/>
      <c r="D151" s="53"/>
      <c r="E151" s="53"/>
      <c r="F151" s="54"/>
    </row>
    <row r="152" spans="1:6" s="50" customFormat="1" ht="12.75">
      <c r="A152" s="51"/>
      <c r="B152" s="52"/>
      <c r="C152" s="53"/>
      <c r="D152" s="53"/>
      <c r="E152" s="53"/>
      <c r="F152" s="54"/>
    </row>
    <row r="153" spans="1:6" s="50" customFormat="1" ht="12.75">
      <c r="A153" s="51"/>
      <c r="B153" s="52"/>
      <c r="C153" s="53"/>
      <c r="D153" s="53"/>
      <c r="E153" s="53"/>
      <c r="F153" s="54"/>
    </row>
    <row r="154" spans="1:6" s="50" customFormat="1" ht="12.75">
      <c r="A154" s="51"/>
      <c r="B154" s="52"/>
      <c r="C154" s="53"/>
      <c r="D154" s="53"/>
      <c r="E154" s="53"/>
      <c r="F154" s="54"/>
    </row>
    <row r="155" spans="1:6" s="50" customFormat="1" ht="12.75">
      <c r="A155" s="51"/>
      <c r="B155" s="52"/>
      <c r="C155" s="53"/>
      <c r="D155" s="53"/>
      <c r="E155" s="53"/>
      <c r="F155" s="54"/>
    </row>
    <row r="156" spans="1:6" s="50" customFormat="1" ht="12.75">
      <c r="A156" s="51"/>
      <c r="B156" s="52"/>
      <c r="C156" s="53"/>
      <c r="D156" s="53"/>
      <c r="E156" s="53"/>
      <c r="F156" s="54"/>
    </row>
    <row r="157" spans="1:6" s="50" customFormat="1" ht="12.75">
      <c r="A157" s="51"/>
      <c r="B157" s="52"/>
      <c r="C157" s="53"/>
      <c r="D157" s="53"/>
      <c r="E157" s="53"/>
      <c r="F157" s="54"/>
    </row>
    <row r="158" spans="1:6" s="50" customFormat="1" ht="12.75">
      <c r="A158" s="51"/>
      <c r="B158" s="52"/>
      <c r="C158" s="53"/>
      <c r="D158" s="53"/>
      <c r="E158" s="53"/>
      <c r="F158" s="54"/>
    </row>
  </sheetData>
  <sheetProtection/>
  <mergeCells count="17">
    <mergeCell ref="A27:H27"/>
    <mergeCell ref="F8:G8"/>
    <mergeCell ref="F17:H17"/>
    <mergeCell ref="F18:G18"/>
    <mergeCell ref="F12:H12"/>
    <mergeCell ref="F13:G13"/>
    <mergeCell ref="A26:H26"/>
    <mergeCell ref="F11:H11"/>
    <mergeCell ref="F16:H16"/>
    <mergeCell ref="F21:H21"/>
    <mergeCell ref="F22:H22"/>
    <mergeCell ref="F23:G23"/>
    <mergeCell ref="F1:H1"/>
    <mergeCell ref="F2:H2"/>
    <mergeCell ref="F3:H3"/>
    <mergeCell ref="F6:H6"/>
    <mergeCell ref="F7:H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2022-10-12T08:46:46Z</cp:lastPrinted>
  <dcterms:created xsi:type="dcterms:W3CDTF">2007-10-12T08:23:45Z</dcterms:created>
  <dcterms:modified xsi:type="dcterms:W3CDTF">2022-12-28T07:18:09Z</dcterms:modified>
  <cp:category/>
  <cp:version/>
  <cp:contentType/>
  <cp:contentStatus/>
</cp:coreProperties>
</file>