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<sst xmlns="http://schemas.openxmlformats.org/spreadsheetml/2006/main" count="550" uniqueCount="144">
  <si>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</si>
  <si>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</si>
  <si>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</si>
  <si>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</si>
  <si>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</si>
  <si>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</si>
  <si>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</si>
  <si>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</si>
  <si>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</si>
  <si>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</si>
  <si>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</si>
  <si>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</si>
  <si>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</si>
  <si>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</si>
  <si>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</si>
  <si>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</si>
  <si>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</si>
  <si>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</si>
  <si>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</si>
  <si>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</si>
  <si>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</si>
  <si>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</si>
  <si>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</si>
  <si>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</si>
  <si>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</si>
  <si>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</si>
  <si>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</si>
  <si>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</si>
  <si>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</si>
  <si>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</si>
  <si>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</si>
  <si>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</si>
  <si>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</si>
  <si>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</si>
  <si>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</si>
  <si>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</si>
  <si>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</si>
  <si>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</si>
  <si>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</si>
  <si>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</si>
  <si>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</si>
  <si>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</si>
  <si>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</si>
  <si>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</si>
  <si>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</si>
  <si>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</si>
  <si>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</si>
  <si>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</si>
  <si>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>030</t>
  </si>
  <si>
    <t>999</t>
  </si>
  <si>
    <t>08</t>
  </si>
  <si>
    <t>Государственная пошлина</t>
  </si>
  <si>
    <t>14</t>
  </si>
  <si>
    <t>Налог на имущество физических лиц</t>
  </si>
  <si>
    <t>100</t>
  </si>
  <si>
    <t>0001</t>
  </si>
  <si>
    <t>Акцизы по подакцизным товарам (продукции), производимым на территории Российской Федерации</t>
  </si>
  <si>
    <t>035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</si>
  <si>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</si>
  <si>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</si>
  <si>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</si>
  <si>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</si>
  <si>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</si>
  <si>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</si>
  <si>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</si>
  <si>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</si>
  <si>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</si>
  <si>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</si>
  <si>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</si>
  <si>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</si>
  <si>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</si>
  <si>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</si>
  <si>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</si>
  <si>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</si>
  <si>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</si>
  <si>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</si>
  <si>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</si>
  <si>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</si>
  <si>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</si>
  <si>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</si>
  <si>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</si>
  <si>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</si>
  <si>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</si>
  <si>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</si>
  <si>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16</t>
  </si>
  <si>
    <t>7508</t>
  </si>
  <si>
    <t>ИТОГО:</t>
  </si>
  <si>
    <t>231</t>
  </si>
  <si>
    <t>241</t>
  </si>
  <si>
    <t>251</t>
  </si>
  <si>
    <t>261</t>
  </si>
  <si>
    <t>7388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</si>
  <si>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</si>
  <si>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</si>
  <si>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</si>
  <si>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</si>
  <si>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</si>
  <si>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</si>
  <si>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</si>
  <si>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</si>
  <si>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</si>
  <si>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</si>
  <si>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</si>
  <si>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</si>
  <si>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</si>
  <si>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</si>
  <si>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</si>
  <si>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</si>
  <si>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>Доходы 
сельского 
бюджета
2023 года</t>
  </si>
  <si>
    <t>Доходы 
сельского
бюджета 
2024 года</t>
  </si>
  <si>
    <t>Доходы 
сельского 
бюджета 
2025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</si>
  <si>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</si>
  <si>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</si>
  <si>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</si>
  <si>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</si>
  <si>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</si>
  <si>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</si>
  <si>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</si>
  <si>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</si>
  <si>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</si>
  <si>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</si>
  <si>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</si>
  <si>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Показатели прогноза доходов в 2022 году в соответствии с решением о местном бюджете</t>
  </si>
  <si>
    <t xml:space="preserve">Показатели кассовых поступлений в 2022 году (по состоянию на 01.10.2022 г.) </t>
  </si>
  <si>
    <t>Оценка исполнения 2022 года</t>
  </si>
  <si>
    <t>7412</t>
  </si>
  <si>
    <t>Иные межбюджетные трансферты бюджетам муниципальных образований на обеспечение первичных мер пожарной безопасности</t>
  </si>
  <si>
    <t>12</t>
  </si>
  <si>
    <t>13</t>
  </si>
  <si>
    <t>15</t>
  </si>
  <si>
    <t xml:space="preserve">Реестр источников доходов Степановского сельсовета на 2023 год и плановый период 2024-2025 годов            
</t>
  </si>
  <si>
    <t>18</t>
  </si>
  <si>
    <t>19</t>
  </si>
  <si>
    <t>20</t>
  </si>
  <si>
    <t>10*</t>
  </si>
  <si>
    <t>Администрация Степановского сельсовета Ирбейского района Красноярского края (местный бюджет)</t>
  </si>
  <si>
    <t>Федеральное казначейство</t>
  </si>
  <si>
    <t>Федеральная налоговая служба</t>
  </si>
  <si>
    <t>Наименование главного администратора доходов сельского бюджета</t>
  </si>
  <si>
    <t>Нормативы распределения доходов в сельский бюджет, %</t>
  </si>
  <si>
    <t>2022 год</t>
  </si>
  <si>
    <t>2023 год</t>
  </si>
  <si>
    <t>2024 год</t>
  </si>
  <si>
    <t>2025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</si>
</sst>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  <numFmt numFmtId="182" formatCode="0.0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2" fontId="1" fillId="0" borderId="0" xfId="0" applyNumberFormat="1" applyFont="1" applyFill="1" applyAlignment="1" quotePrefix="1">
      <alignment vertical="top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justify" vertical="top"/>
    </xf>
    <xf numFmtId="0" fontId="4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 quotePrefix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2" fontId="4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49" fontId="1" fillId="0" borderId="10" xfId="58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49" fontId="1" fillId="0" borderId="10" xfId="58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justify" vertical="top"/>
    </xf>
    <xf numFmtId="18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10" xfId="0" applyNumberFormat="1" applyFont="1" applyFill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182" fontId="42" fillId="0" borderId="10" xfId="0" applyNumberFormat="1" applyFont="1" applyFill="1" applyBorder="1" applyAlignment="1">
      <alignment horizontal="center" vertical="center" wrapText="1"/>
    </xf>
    <xf numFmtId="182" fontId="4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2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view="pageBreakPreview" zoomScale="70" zoomScaleSheetLayoutView="70" zoomScalePageLayoutView="0" workbookViewId="0" topLeftCell="A43">
      <selection activeCell="M25" sqref="M25"/>
    </sheetView>
  </sheetViews>
  <sheetFormatPr defaultColWidth="9.00390625" defaultRowHeight="12.75"/>
  <cols>
    <col min="1" max="1" width="3.625" style="26" customWidth="1"/>
    <col min="2" max="2" width="4.25390625" style="27" customWidth="1"/>
    <col min="3" max="3" width="0" style="27" hidden="1" customWidth="1"/>
    <col min="4" max="4" width="3.125" style="27" hidden="1" customWidth="1"/>
    <col min="5" max="5" width="3.375" style="27" customWidth="1"/>
    <col min="6" max="6" width="3.75390625" style="27" customWidth="1"/>
    <col min="7" max="7" width="4.00390625" style="27" customWidth="1"/>
    <col min="8" max="8" width="4.375" style="27" customWidth="1"/>
    <col min="9" max="9" width="4.25390625" style="27" customWidth="1"/>
    <col min="10" max="10" width="4.625" style="27" customWidth="1"/>
    <col min="11" max="11" width="8.875" style="27" customWidth="1"/>
    <col min="12" max="12" width="54.125" style="28" customWidth="1"/>
    <col min="13" max="13" width="25.25390625" style="28" customWidth="1"/>
    <col min="14" max="14" width="9.00390625" style="28" customWidth="1"/>
    <col min="15" max="17" width="9.375" style="28" customWidth="1"/>
    <col min="18" max="20" width="18.25390625" style="38" customWidth="1"/>
    <col min="21" max="21" width="17.00390625" style="8" customWidth="1"/>
    <col min="22" max="22" width="14.125" style="8" customWidth="1"/>
    <col min="23" max="23" width="14.625" style="8" customWidth="1"/>
    <col min="24" max="24" width="0" style="19" hidden="1" customWidth="1"/>
    <col min="25" max="16384" width="9.125" style="19" customWidth="1"/>
  </cols>
  <sheetData>
    <row r="1" spans="1:23" s="15" customFormat="1" ht="18" customHeight="1">
      <c r="A1" s="77" t="s">
        <v>130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15" customFormat="1" ht="7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6"/>
      <c r="M2" s="16"/>
      <c r="N2" s="16"/>
      <c r="O2" s="16"/>
      <c r="P2" s="16"/>
      <c r="Q2" s="16"/>
      <c r="R2" s="36"/>
      <c r="S2" s="36"/>
      <c r="T2" s="36"/>
      <c r="U2" s="1"/>
      <c r="V2" s="1"/>
      <c r="W2" s="1"/>
    </row>
    <row r="3" spans="1:23" s="15" customFormat="1" ht="28.5" customHeight="1">
      <c r="A3" s="83" t="s">
        <v>6</v>
      </c>
      <c r="B3" s="85" t="s">
        <v>7</v>
      </c>
      <c r="C3" s="86"/>
      <c r="D3" s="86"/>
      <c r="E3" s="86"/>
      <c r="F3" s="86"/>
      <c r="G3" s="86"/>
      <c r="H3" s="86"/>
      <c r="I3" s="86"/>
      <c r="J3" s="86"/>
      <c r="K3" s="86"/>
      <c r="L3" s="87" t="s">
        <v>5</v>
      </c>
      <c r="M3" s="72" t="s">
        <v>138</v>
      </c>
      <c r="N3" s="74" t="s">
        <v>139</v>
      </c>
      <c r="O3" s="75"/>
      <c r="P3" s="75"/>
      <c r="Q3" s="76"/>
      <c r="R3" s="72" t="s">
        <v>122</v>
      </c>
      <c r="S3" s="72" t="s">
        <v>123</v>
      </c>
      <c r="T3" s="72" t="s">
        <v>124</v>
      </c>
      <c r="U3" s="79" t="s">
        <v>108</v>
      </c>
      <c r="V3" s="79" t="s">
        <v>109</v>
      </c>
      <c r="W3" s="79" t="s">
        <v>110</v>
      </c>
    </row>
    <row r="4" spans="1:23" s="15" customFormat="1" ht="153.75" customHeight="1">
      <c r="A4" s="84"/>
      <c r="B4" s="17" t="s">
        <v>8</v>
      </c>
      <c r="C4" s="18"/>
      <c r="D4" s="18"/>
      <c r="E4" s="17" t="s">
        <v>1</v>
      </c>
      <c r="F4" s="17" t="s">
        <v>2</v>
      </c>
      <c r="G4" s="17" t="s">
        <v>3</v>
      </c>
      <c r="H4" s="17" t="s">
        <v>4</v>
      </c>
      <c r="I4" s="17" t="s">
        <v>9</v>
      </c>
      <c r="J4" s="17" t="s">
        <v>10</v>
      </c>
      <c r="K4" s="17" t="s">
        <v>11</v>
      </c>
      <c r="L4" s="87"/>
      <c r="M4" s="73"/>
      <c r="N4" s="46" t="s">
        <v>140</v>
      </c>
      <c r="O4" s="46" t="s">
        <v>141</v>
      </c>
      <c r="P4" s="46" t="s">
        <v>142</v>
      </c>
      <c r="Q4" s="46" t="s">
        <v>143</v>
      </c>
      <c r="R4" s="73"/>
      <c r="S4" s="73"/>
      <c r="T4" s="73"/>
      <c r="U4" s="79"/>
      <c r="V4" s="79"/>
      <c r="W4" s="79"/>
    </row>
    <row r="5" spans="1:23" s="15" customFormat="1" ht="12.75" customHeight="1">
      <c r="A5" s="47"/>
      <c r="B5" s="48" t="s">
        <v>12</v>
      </c>
      <c r="C5" s="49"/>
      <c r="D5" s="49"/>
      <c r="E5" s="48" t="s">
        <v>13</v>
      </c>
      <c r="F5" s="48" t="s">
        <v>14</v>
      </c>
      <c r="G5" s="48" t="s">
        <v>15</v>
      </c>
      <c r="H5" s="48" t="s">
        <v>16</v>
      </c>
      <c r="I5" s="48" t="s">
        <v>17</v>
      </c>
      <c r="J5" s="48" t="s">
        <v>18</v>
      </c>
      <c r="K5" s="48" t="s">
        <v>19</v>
      </c>
      <c r="L5" s="50">
        <v>9</v>
      </c>
      <c r="M5" s="50" t="s">
        <v>0</v>
      </c>
      <c r="N5" s="48" t="s">
        <v>38</v>
      </c>
      <c r="O5" s="48" t="s">
        <v>127</v>
      </c>
      <c r="P5" s="48" t="s">
        <v>128</v>
      </c>
      <c r="Q5" s="48" t="s">
        <v>52</v>
      </c>
      <c r="R5" s="50" t="s">
        <v>129</v>
      </c>
      <c r="S5" s="50" t="s">
        <v>84</v>
      </c>
      <c r="T5" s="50" t="s">
        <v>47</v>
      </c>
      <c r="U5" s="48" t="s">
        <v>131</v>
      </c>
      <c r="V5" s="48" t="s">
        <v>132</v>
      </c>
      <c r="W5" s="48" t="s">
        <v>133</v>
      </c>
    </row>
    <row r="6" spans="1:23" ht="13.5" customHeight="1">
      <c r="A6" s="11">
        <v>1</v>
      </c>
      <c r="B6" s="20" t="s">
        <v>20</v>
      </c>
      <c r="C6" s="20" t="s">
        <v>21</v>
      </c>
      <c r="D6" s="20" t="s">
        <v>22</v>
      </c>
      <c r="E6" s="20" t="s">
        <v>12</v>
      </c>
      <c r="F6" s="20" t="s">
        <v>22</v>
      </c>
      <c r="G6" s="20" t="s">
        <v>22</v>
      </c>
      <c r="H6" s="20" t="s">
        <v>20</v>
      </c>
      <c r="I6" s="21" t="s">
        <v>22</v>
      </c>
      <c r="J6" s="20" t="s">
        <v>23</v>
      </c>
      <c r="K6" s="20" t="s">
        <v>20</v>
      </c>
      <c r="L6" s="22" t="s">
        <v>24</v>
      </c>
      <c r="M6" s="22"/>
      <c r="N6" s="52"/>
      <c r="O6" s="52"/>
      <c r="P6" s="52"/>
      <c r="Q6" s="52"/>
      <c r="R6" s="39">
        <f aca="true" t="shared" si="0" ref="R6:W6">R7+R10+R20+R26+R29+R32</f>
        <v>335490</v>
      </c>
      <c r="S6" s="39">
        <f t="shared" si="0"/>
        <v>288231.35</v>
      </c>
      <c r="T6" s="39">
        <f t="shared" si="0"/>
        <v>371840</v>
      </c>
      <c r="U6" s="2">
        <f t="shared" si="0"/>
        <v>343660</v>
      </c>
      <c r="V6" s="2">
        <f t="shared" si="0"/>
        <v>358130</v>
      </c>
      <c r="W6" s="2">
        <f t="shared" si="0"/>
        <v>373500</v>
      </c>
    </row>
    <row r="7" spans="1:23" ht="27" customHeight="1">
      <c r="A7" s="11">
        <v>2</v>
      </c>
      <c r="B7" s="20" t="s">
        <v>25</v>
      </c>
      <c r="C7" s="20" t="s">
        <v>26</v>
      </c>
      <c r="D7" s="20" t="s">
        <v>22</v>
      </c>
      <c r="E7" s="20" t="s">
        <v>12</v>
      </c>
      <c r="F7" s="20" t="s">
        <v>27</v>
      </c>
      <c r="G7" s="20" t="s">
        <v>22</v>
      </c>
      <c r="H7" s="20" t="s">
        <v>20</v>
      </c>
      <c r="I7" s="21" t="s">
        <v>22</v>
      </c>
      <c r="J7" s="20" t="s">
        <v>23</v>
      </c>
      <c r="K7" s="20" t="s">
        <v>20</v>
      </c>
      <c r="L7" s="22" t="s">
        <v>28</v>
      </c>
      <c r="M7" s="29" t="s">
        <v>137</v>
      </c>
      <c r="N7" s="52"/>
      <c r="O7" s="52"/>
      <c r="P7" s="52"/>
      <c r="Q7" s="52"/>
      <c r="R7" s="39">
        <f aca="true" t="shared" si="1" ref="R7:T8">R8</f>
        <v>77000</v>
      </c>
      <c r="S7" s="39">
        <f t="shared" si="1"/>
        <v>54490.92</v>
      </c>
      <c r="T7" s="39">
        <f t="shared" si="1"/>
        <v>77000</v>
      </c>
      <c r="U7" s="2">
        <f aca="true" t="shared" si="2" ref="U7:W8">U8</f>
        <v>77000</v>
      </c>
      <c r="V7" s="2">
        <f t="shared" si="2"/>
        <v>78000</v>
      </c>
      <c r="W7" s="2">
        <f t="shared" si="2"/>
        <v>80000</v>
      </c>
    </row>
    <row r="8" spans="1:23" ht="29.25" customHeight="1">
      <c r="A8" s="9">
        <v>3</v>
      </c>
      <c r="B8" s="10" t="s">
        <v>25</v>
      </c>
      <c r="C8" s="10" t="s">
        <v>32</v>
      </c>
      <c r="D8" s="10" t="s">
        <v>22</v>
      </c>
      <c r="E8" s="10" t="s">
        <v>12</v>
      </c>
      <c r="F8" s="10" t="s">
        <v>27</v>
      </c>
      <c r="G8" s="10" t="s">
        <v>31</v>
      </c>
      <c r="H8" s="10" t="s">
        <v>20</v>
      </c>
      <c r="I8" s="12" t="s">
        <v>27</v>
      </c>
      <c r="J8" s="10" t="s">
        <v>23</v>
      </c>
      <c r="K8" s="10" t="s">
        <v>29</v>
      </c>
      <c r="L8" s="29" t="s">
        <v>33</v>
      </c>
      <c r="M8" s="29" t="s">
        <v>137</v>
      </c>
      <c r="N8" s="53">
        <v>2</v>
      </c>
      <c r="O8" s="53">
        <v>2</v>
      </c>
      <c r="P8" s="53">
        <v>2</v>
      </c>
      <c r="Q8" s="53">
        <v>2</v>
      </c>
      <c r="R8" s="40">
        <f t="shared" si="1"/>
        <v>77000</v>
      </c>
      <c r="S8" s="40">
        <f t="shared" si="1"/>
        <v>54490.92</v>
      </c>
      <c r="T8" s="40">
        <f t="shared" si="1"/>
        <v>77000</v>
      </c>
      <c r="U8" s="30">
        <f t="shared" si="2"/>
        <v>77000</v>
      </c>
      <c r="V8" s="30">
        <f t="shared" si="2"/>
        <v>78000</v>
      </c>
      <c r="W8" s="30">
        <f t="shared" si="2"/>
        <v>80000</v>
      </c>
    </row>
    <row r="9" spans="1:23" ht="71.25" customHeight="1">
      <c r="A9" s="9">
        <v>4</v>
      </c>
      <c r="B9" s="10" t="s">
        <v>25</v>
      </c>
      <c r="C9" s="10" t="s">
        <v>32</v>
      </c>
      <c r="D9" s="10" t="s">
        <v>22</v>
      </c>
      <c r="E9" s="10" t="s">
        <v>12</v>
      </c>
      <c r="F9" s="10" t="s">
        <v>27</v>
      </c>
      <c r="G9" s="10" t="s">
        <v>31</v>
      </c>
      <c r="H9" s="10" t="s">
        <v>30</v>
      </c>
      <c r="I9" s="12" t="s">
        <v>27</v>
      </c>
      <c r="J9" s="10" t="s">
        <v>23</v>
      </c>
      <c r="K9" s="10" t="s">
        <v>29</v>
      </c>
      <c r="L9" s="29" t="s">
        <v>111</v>
      </c>
      <c r="M9" s="29" t="s">
        <v>137</v>
      </c>
      <c r="N9" s="53">
        <v>2</v>
      </c>
      <c r="O9" s="53">
        <v>2</v>
      </c>
      <c r="P9" s="53">
        <v>2</v>
      </c>
      <c r="Q9" s="53">
        <v>2</v>
      </c>
      <c r="R9" s="41">
        <v>77000</v>
      </c>
      <c r="S9" s="41">
        <v>54490.92</v>
      </c>
      <c r="T9" s="41">
        <v>77000</v>
      </c>
      <c r="U9" s="30">
        <v>77000</v>
      </c>
      <c r="V9" s="30">
        <v>78000</v>
      </c>
      <c r="W9" s="30">
        <v>80000</v>
      </c>
    </row>
    <row r="10" spans="1:23" ht="34.5" customHeight="1">
      <c r="A10" s="11">
        <v>5</v>
      </c>
      <c r="B10" s="20" t="s">
        <v>20</v>
      </c>
      <c r="C10" s="20"/>
      <c r="D10" s="20"/>
      <c r="E10" s="20" t="s">
        <v>12</v>
      </c>
      <c r="F10" s="20" t="s">
        <v>34</v>
      </c>
      <c r="G10" s="20" t="s">
        <v>22</v>
      </c>
      <c r="H10" s="20" t="s">
        <v>20</v>
      </c>
      <c r="I10" s="21" t="s">
        <v>22</v>
      </c>
      <c r="J10" s="20" t="s">
        <v>23</v>
      </c>
      <c r="K10" s="20" t="s">
        <v>20</v>
      </c>
      <c r="L10" s="58" t="s">
        <v>58</v>
      </c>
      <c r="M10" s="70"/>
      <c r="N10" s="54"/>
      <c r="O10" s="54"/>
      <c r="P10" s="54"/>
      <c r="Q10" s="54"/>
      <c r="R10" s="39">
        <f aca="true" t="shared" si="3" ref="R10:W10">R11</f>
        <v>192900</v>
      </c>
      <c r="S10" s="39">
        <f t="shared" si="3"/>
        <v>185833.21</v>
      </c>
      <c r="T10" s="39">
        <f t="shared" si="3"/>
        <v>227750</v>
      </c>
      <c r="U10" s="2">
        <f t="shared" si="3"/>
        <v>200500</v>
      </c>
      <c r="V10" s="2">
        <f t="shared" si="3"/>
        <v>212000</v>
      </c>
      <c r="W10" s="2">
        <f t="shared" si="3"/>
        <v>224400</v>
      </c>
    </row>
    <row r="11" spans="1:23" ht="30.75" customHeight="1">
      <c r="A11" s="9">
        <v>6</v>
      </c>
      <c r="B11" s="10" t="s">
        <v>54</v>
      </c>
      <c r="C11" s="10"/>
      <c r="D11" s="10"/>
      <c r="E11" s="10" t="s">
        <v>12</v>
      </c>
      <c r="F11" s="10" t="s">
        <v>34</v>
      </c>
      <c r="G11" s="10" t="s">
        <v>31</v>
      </c>
      <c r="H11" s="10" t="s">
        <v>20</v>
      </c>
      <c r="I11" s="12" t="s">
        <v>27</v>
      </c>
      <c r="J11" s="10" t="s">
        <v>23</v>
      </c>
      <c r="K11" s="10" t="s">
        <v>29</v>
      </c>
      <c r="L11" s="29" t="s">
        <v>56</v>
      </c>
      <c r="M11" s="59" t="s">
        <v>136</v>
      </c>
      <c r="N11" s="53" t="s">
        <v>134</v>
      </c>
      <c r="O11" s="53" t="s">
        <v>134</v>
      </c>
      <c r="P11" s="53" t="s">
        <v>134</v>
      </c>
      <c r="Q11" s="53" t="s">
        <v>134</v>
      </c>
      <c r="R11" s="40">
        <f aca="true" t="shared" si="4" ref="R11:W11">R13+R15+R17+R19</f>
        <v>192900</v>
      </c>
      <c r="S11" s="40">
        <f t="shared" si="4"/>
        <v>185833.21</v>
      </c>
      <c r="T11" s="40">
        <f t="shared" si="4"/>
        <v>227750</v>
      </c>
      <c r="U11" s="30">
        <f t="shared" si="4"/>
        <v>200500</v>
      </c>
      <c r="V11" s="30">
        <f t="shared" si="4"/>
        <v>212000</v>
      </c>
      <c r="W11" s="30">
        <f t="shared" si="4"/>
        <v>224400</v>
      </c>
    </row>
    <row r="12" spans="1:23" ht="65.25" customHeight="1">
      <c r="A12" s="11">
        <v>7</v>
      </c>
      <c r="B12" s="10" t="s">
        <v>54</v>
      </c>
      <c r="C12" s="10"/>
      <c r="D12" s="10"/>
      <c r="E12" s="10" t="s">
        <v>12</v>
      </c>
      <c r="F12" s="10" t="s">
        <v>34</v>
      </c>
      <c r="G12" s="10" t="s">
        <v>31</v>
      </c>
      <c r="H12" s="10" t="s">
        <v>98</v>
      </c>
      <c r="I12" s="12" t="s">
        <v>27</v>
      </c>
      <c r="J12" s="10" t="s">
        <v>23</v>
      </c>
      <c r="K12" s="10" t="s">
        <v>29</v>
      </c>
      <c r="L12" s="59" t="s">
        <v>112</v>
      </c>
      <c r="M12" s="59" t="s">
        <v>136</v>
      </c>
      <c r="N12" s="53" t="s">
        <v>134</v>
      </c>
      <c r="O12" s="53" t="s">
        <v>134</v>
      </c>
      <c r="P12" s="53" t="s">
        <v>134</v>
      </c>
      <c r="Q12" s="53" t="s">
        <v>134</v>
      </c>
      <c r="R12" s="40">
        <f aca="true" t="shared" si="5" ref="R12:W12">R13</f>
        <v>87200</v>
      </c>
      <c r="S12" s="40">
        <f t="shared" si="5"/>
        <v>91718.4</v>
      </c>
      <c r="T12" s="40">
        <f t="shared" si="5"/>
        <v>122000</v>
      </c>
      <c r="U12" s="30">
        <f t="shared" si="5"/>
        <v>94900</v>
      </c>
      <c r="V12" s="30">
        <f t="shared" si="5"/>
        <v>101100</v>
      </c>
      <c r="W12" s="30">
        <f t="shared" si="5"/>
        <v>107300</v>
      </c>
    </row>
    <row r="13" spans="1:23" ht="89.25">
      <c r="A13" s="9">
        <v>8</v>
      </c>
      <c r="B13" s="10" t="s">
        <v>54</v>
      </c>
      <c r="C13" s="10"/>
      <c r="D13" s="10"/>
      <c r="E13" s="10" t="s">
        <v>12</v>
      </c>
      <c r="F13" s="10" t="s">
        <v>34</v>
      </c>
      <c r="G13" s="10" t="s">
        <v>31</v>
      </c>
      <c r="H13" s="10" t="s">
        <v>87</v>
      </c>
      <c r="I13" s="12" t="s">
        <v>27</v>
      </c>
      <c r="J13" s="10" t="s">
        <v>23</v>
      </c>
      <c r="K13" s="10" t="s">
        <v>29</v>
      </c>
      <c r="L13" s="59" t="s">
        <v>103</v>
      </c>
      <c r="M13" s="59" t="s">
        <v>136</v>
      </c>
      <c r="N13" s="53" t="s">
        <v>134</v>
      </c>
      <c r="O13" s="53" t="s">
        <v>134</v>
      </c>
      <c r="P13" s="53" t="s">
        <v>134</v>
      </c>
      <c r="Q13" s="53" t="s">
        <v>134</v>
      </c>
      <c r="R13" s="42">
        <v>87200</v>
      </c>
      <c r="S13" s="42">
        <v>91718.4</v>
      </c>
      <c r="T13" s="42">
        <v>122000</v>
      </c>
      <c r="U13" s="30">
        <v>94900</v>
      </c>
      <c r="V13" s="30">
        <v>101100</v>
      </c>
      <c r="W13" s="30">
        <v>107300</v>
      </c>
    </row>
    <row r="14" spans="1:23" ht="76.5">
      <c r="A14" s="9">
        <v>9</v>
      </c>
      <c r="B14" s="10" t="s">
        <v>54</v>
      </c>
      <c r="C14" s="10"/>
      <c r="D14" s="10"/>
      <c r="E14" s="10" t="s">
        <v>12</v>
      </c>
      <c r="F14" s="10" t="s">
        <v>34</v>
      </c>
      <c r="G14" s="10" t="s">
        <v>31</v>
      </c>
      <c r="H14" s="10" t="s">
        <v>99</v>
      </c>
      <c r="I14" s="12" t="s">
        <v>27</v>
      </c>
      <c r="J14" s="10" t="s">
        <v>23</v>
      </c>
      <c r="K14" s="10" t="s">
        <v>29</v>
      </c>
      <c r="L14" s="60" t="s">
        <v>68</v>
      </c>
      <c r="M14" s="59" t="s">
        <v>136</v>
      </c>
      <c r="N14" s="53" t="s">
        <v>134</v>
      </c>
      <c r="O14" s="53" t="s">
        <v>134</v>
      </c>
      <c r="P14" s="53" t="s">
        <v>134</v>
      </c>
      <c r="Q14" s="53" t="s">
        <v>134</v>
      </c>
      <c r="R14" s="40">
        <f aca="true" t="shared" si="6" ref="R14:W14">R15</f>
        <v>500</v>
      </c>
      <c r="S14" s="40">
        <f t="shared" si="6"/>
        <v>514.55</v>
      </c>
      <c r="T14" s="40">
        <f t="shared" si="6"/>
        <v>550</v>
      </c>
      <c r="U14" s="30">
        <f t="shared" si="6"/>
        <v>700</v>
      </c>
      <c r="V14" s="30">
        <f t="shared" si="6"/>
        <v>700</v>
      </c>
      <c r="W14" s="30">
        <f t="shared" si="6"/>
        <v>700</v>
      </c>
    </row>
    <row r="15" spans="1:23" ht="102">
      <c r="A15" s="9">
        <v>10</v>
      </c>
      <c r="B15" s="10" t="s">
        <v>54</v>
      </c>
      <c r="C15" s="10"/>
      <c r="D15" s="10"/>
      <c r="E15" s="10" t="s">
        <v>12</v>
      </c>
      <c r="F15" s="10" t="s">
        <v>34</v>
      </c>
      <c r="G15" s="10" t="s">
        <v>31</v>
      </c>
      <c r="H15" s="10" t="s">
        <v>88</v>
      </c>
      <c r="I15" s="12" t="s">
        <v>27</v>
      </c>
      <c r="J15" s="10" t="s">
        <v>23</v>
      </c>
      <c r="K15" s="10" t="s">
        <v>29</v>
      </c>
      <c r="L15" s="59" t="s">
        <v>102</v>
      </c>
      <c r="M15" s="59" t="s">
        <v>136</v>
      </c>
      <c r="N15" s="53" t="s">
        <v>134</v>
      </c>
      <c r="O15" s="53" t="s">
        <v>134</v>
      </c>
      <c r="P15" s="53" t="s">
        <v>134</v>
      </c>
      <c r="Q15" s="53" t="s">
        <v>134</v>
      </c>
      <c r="R15" s="42">
        <v>500</v>
      </c>
      <c r="S15" s="42">
        <v>514.55</v>
      </c>
      <c r="T15" s="42">
        <v>550</v>
      </c>
      <c r="U15" s="30">
        <v>700</v>
      </c>
      <c r="V15" s="30">
        <v>700</v>
      </c>
      <c r="W15" s="30">
        <v>700</v>
      </c>
    </row>
    <row r="16" spans="1:23" ht="63.75">
      <c r="A16" s="9">
        <v>11</v>
      </c>
      <c r="B16" s="10" t="s">
        <v>54</v>
      </c>
      <c r="C16" s="10"/>
      <c r="D16" s="10"/>
      <c r="E16" s="10" t="s">
        <v>12</v>
      </c>
      <c r="F16" s="10" t="s">
        <v>34</v>
      </c>
      <c r="G16" s="10" t="s">
        <v>31</v>
      </c>
      <c r="H16" s="10" t="s">
        <v>100</v>
      </c>
      <c r="I16" s="12" t="s">
        <v>27</v>
      </c>
      <c r="J16" s="10" t="s">
        <v>23</v>
      </c>
      <c r="K16" s="10" t="s">
        <v>29</v>
      </c>
      <c r="L16" s="61" t="s">
        <v>69</v>
      </c>
      <c r="M16" s="59" t="s">
        <v>136</v>
      </c>
      <c r="N16" s="53" t="s">
        <v>134</v>
      </c>
      <c r="O16" s="53" t="s">
        <v>134</v>
      </c>
      <c r="P16" s="53" t="s">
        <v>134</v>
      </c>
      <c r="Q16" s="53" t="s">
        <v>134</v>
      </c>
      <c r="R16" s="40">
        <f aca="true" t="shared" si="7" ref="R16:W16">R17</f>
        <v>116100</v>
      </c>
      <c r="S16" s="40">
        <f t="shared" si="7"/>
        <v>104206.85</v>
      </c>
      <c r="T16" s="40">
        <f t="shared" si="7"/>
        <v>116100</v>
      </c>
      <c r="U16" s="30">
        <f t="shared" si="7"/>
        <v>117400</v>
      </c>
      <c r="V16" s="30">
        <f t="shared" si="7"/>
        <v>123400</v>
      </c>
      <c r="W16" s="30">
        <f t="shared" si="7"/>
        <v>129600</v>
      </c>
    </row>
    <row r="17" spans="1:23" ht="102">
      <c r="A17" s="9">
        <v>12</v>
      </c>
      <c r="B17" s="10" t="s">
        <v>54</v>
      </c>
      <c r="C17" s="10"/>
      <c r="D17" s="10"/>
      <c r="E17" s="10" t="s">
        <v>12</v>
      </c>
      <c r="F17" s="10" t="s">
        <v>34</v>
      </c>
      <c r="G17" s="10" t="s">
        <v>31</v>
      </c>
      <c r="H17" s="10" t="s">
        <v>89</v>
      </c>
      <c r="I17" s="12" t="s">
        <v>27</v>
      </c>
      <c r="J17" s="10" t="s">
        <v>23</v>
      </c>
      <c r="K17" s="10" t="s">
        <v>29</v>
      </c>
      <c r="L17" s="23" t="s">
        <v>104</v>
      </c>
      <c r="M17" s="59" t="s">
        <v>136</v>
      </c>
      <c r="N17" s="53" t="s">
        <v>134</v>
      </c>
      <c r="O17" s="53" t="s">
        <v>134</v>
      </c>
      <c r="P17" s="53" t="s">
        <v>134</v>
      </c>
      <c r="Q17" s="53" t="s">
        <v>134</v>
      </c>
      <c r="R17" s="43">
        <v>116100</v>
      </c>
      <c r="S17" s="43">
        <v>104206.85</v>
      </c>
      <c r="T17" s="43">
        <v>116100</v>
      </c>
      <c r="U17" s="30">
        <v>117400</v>
      </c>
      <c r="V17" s="30">
        <v>123400</v>
      </c>
      <c r="W17" s="30">
        <v>129600</v>
      </c>
    </row>
    <row r="18" spans="1:23" ht="63.75">
      <c r="A18" s="9">
        <v>13</v>
      </c>
      <c r="B18" s="10" t="s">
        <v>54</v>
      </c>
      <c r="C18" s="10"/>
      <c r="D18" s="10"/>
      <c r="E18" s="10" t="s">
        <v>12</v>
      </c>
      <c r="F18" s="10" t="s">
        <v>34</v>
      </c>
      <c r="G18" s="10" t="s">
        <v>31</v>
      </c>
      <c r="H18" s="10" t="s">
        <v>105</v>
      </c>
      <c r="I18" s="12" t="s">
        <v>27</v>
      </c>
      <c r="J18" s="10" t="s">
        <v>23</v>
      </c>
      <c r="K18" s="10" t="s">
        <v>29</v>
      </c>
      <c r="L18" s="59" t="s">
        <v>70</v>
      </c>
      <c r="M18" s="59" t="s">
        <v>136</v>
      </c>
      <c r="N18" s="53" t="s">
        <v>134</v>
      </c>
      <c r="O18" s="53" t="s">
        <v>134</v>
      </c>
      <c r="P18" s="53" t="s">
        <v>134</v>
      </c>
      <c r="Q18" s="53" t="s">
        <v>134</v>
      </c>
      <c r="R18" s="40">
        <f aca="true" t="shared" si="8" ref="R18:W18">R19</f>
        <v>-10900</v>
      </c>
      <c r="S18" s="40">
        <f t="shared" si="8"/>
        <v>-10606.59</v>
      </c>
      <c r="T18" s="40">
        <f t="shared" si="8"/>
        <v>-10900</v>
      </c>
      <c r="U18" s="30">
        <f t="shared" si="8"/>
        <v>-12500</v>
      </c>
      <c r="V18" s="30">
        <f t="shared" si="8"/>
        <v>-13200</v>
      </c>
      <c r="W18" s="30">
        <f t="shared" si="8"/>
        <v>-13200</v>
      </c>
    </row>
    <row r="19" spans="1:23" ht="90.75" customHeight="1">
      <c r="A19" s="9">
        <v>14</v>
      </c>
      <c r="B19" s="10" t="s">
        <v>54</v>
      </c>
      <c r="C19" s="10"/>
      <c r="D19" s="10"/>
      <c r="E19" s="10" t="s">
        <v>12</v>
      </c>
      <c r="F19" s="10" t="s">
        <v>34</v>
      </c>
      <c r="G19" s="10" t="s">
        <v>31</v>
      </c>
      <c r="H19" s="10" t="s">
        <v>90</v>
      </c>
      <c r="I19" s="12" t="s">
        <v>27</v>
      </c>
      <c r="J19" s="10" t="s">
        <v>23</v>
      </c>
      <c r="K19" s="10" t="s">
        <v>29</v>
      </c>
      <c r="L19" s="61" t="s">
        <v>106</v>
      </c>
      <c r="M19" s="59" t="s">
        <v>136</v>
      </c>
      <c r="N19" s="53" t="s">
        <v>134</v>
      </c>
      <c r="O19" s="53" t="s">
        <v>134</v>
      </c>
      <c r="P19" s="53" t="s">
        <v>134</v>
      </c>
      <c r="Q19" s="53" t="s">
        <v>134</v>
      </c>
      <c r="R19" s="42">
        <v>-10900</v>
      </c>
      <c r="S19" s="42">
        <v>-10606.59</v>
      </c>
      <c r="T19" s="42">
        <v>-10900</v>
      </c>
      <c r="U19" s="30">
        <v>-12500</v>
      </c>
      <c r="V19" s="30">
        <v>-13200</v>
      </c>
      <c r="W19" s="30">
        <v>-13200</v>
      </c>
    </row>
    <row r="20" spans="1:23" ht="12.75">
      <c r="A20" s="11">
        <v>15</v>
      </c>
      <c r="B20" s="20" t="s">
        <v>25</v>
      </c>
      <c r="C20" s="20"/>
      <c r="D20" s="20"/>
      <c r="E20" s="20" t="s">
        <v>12</v>
      </c>
      <c r="F20" s="20" t="s">
        <v>43</v>
      </c>
      <c r="G20" s="20" t="s">
        <v>22</v>
      </c>
      <c r="H20" s="20" t="s">
        <v>20</v>
      </c>
      <c r="I20" s="21" t="s">
        <v>22</v>
      </c>
      <c r="J20" s="20" t="s">
        <v>23</v>
      </c>
      <c r="K20" s="20" t="s">
        <v>20</v>
      </c>
      <c r="L20" s="22" t="s">
        <v>42</v>
      </c>
      <c r="M20" s="22"/>
      <c r="N20" s="52"/>
      <c r="O20" s="52"/>
      <c r="P20" s="52"/>
      <c r="Q20" s="52"/>
      <c r="R20" s="39">
        <f aca="true" t="shared" si="9" ref="R20:W20">R21+R23</f>
        <v>17000</v>
      </c>
      <c r="S20" s="39">
        <f t="shared" si="9"/>
        <v>14297.22</v>
      </c>
      <c r="T20" s="39">
        <f t="shared" si="9"/>
        <v>18500</v>
      </c>
      <c r="U20" s="2">
        <f t="shared" si="9"/>
        <v>20000</v>
      </c>
      <c r="V20" s="2">
        <f t="shared" si="9"/>
        <v>22000</v>
      </c>
      <c r="W20" s="2">
        <f t="shared" si="9"/>
        <v>23000</v>
      </c>
    </row>
    <row r="21" spans="1:23" ht="25.5">
      <c r="A21" s="9">
        <v>16</v>
      </c>
      <c r="B21" s="10" t="s">
        <v>25</v>
      </c>
      <c r="C21" s="10"/>
      <c r="D21" s="10"/>
      <c r="E21" s="10" t="s">
        <v>12</v>
      </c>
      <c r="F21" s="10" t="s">
        <v>44</v>
      </c>
      <c r="G21" s="10" t="s">
        <v>27</v>
      </c>
      <c r="H21" s="10" t="s">
        <v>20</v>
      </c>
      <c r="I21" s="12" t="s">
        <v>22</v>
      </c>
      <c r="J21" s="10" t="s">
        <v>23</v>
      </c>
      <c r="K21" s="10" t="s">
        <v>29</v>
      </c>
      <c r="L21" s="29" t="s">
        <v>53</v>
      </c>
      <c r="M21" s="29" t="s">
        <v>137</v>
      </c>
      <c r="N21" s="56">
        <v>100</v>
      </c>
      <c r="O21" s="56">
        <v>100</v>
      </c>
      <c r="P21" s="56">
        <v>100</v>
      </c>
      <c r="Q21" s="56">
        <v>100</v>
      </c>
      <c r="R21" s="40">
        <f aca="true" t="shared" si="10" ref="R21:W21">R22</f>
        <v>7000</v>
      </c>
      <c r="S21" s="40">
        <f t="shared" si="10"/>
        <v>8428.99</v>
      </c>
      <c r="T21" s="40">
        <f t="shared" si="10"/>
        <v>8500</v>
      </c>
      <c r="U21" s="30">
        <f t="shared" si="10"/>
        <v>11000</v>
      </c>
      <c r="V21" s="30">
        <f t="shared" si="10"/>
        <v>11000</v>
      </c>
      <c r="W21" s="30">
        <f t="shared" si="10"/>
        <v>12000</v>
      </c>
    </row>
    <row r="22" spans="1:23" ht="38.25">
      <c r="A22" s="9">
        <v>17</v>
      </c>
      <c r="B22" s="10" t="s">
        <v>25</v>
      </c>
      <c r="C22" s="10"/>
      <c r="D22" s="10"/>
      <c r="E22" s="10" t="s">
        <v>12</v>
      </c>
      <c r="F22" s="10" t="s">
        <v>44</v>
      </c>
      <c r="G22" s="10" t="s">
        <v>27</v>
      </c>
      <c r="H22" s="10" t="s">
        <v>48</v>
      </c>
      <c r="I22" s="12" t="s">
        <v>0</v>
      </c>
      <c r="J22" s="10" t="s">
        <v>23</v>
      </c>
      <c r="K22" s="10" t="s">
        <v>29</v>
      </c>
      <c r="L22" s="61" t="s">
        <v>59</v>
      </c>
      <c r="M22" s="59" t="s">
        <v>137</v>
      </c>
      <c r="N22" s="56">
        <v>100</v>
      </c>
      <c r="O22" s="56">
        <v>100</v>
      </c>
      <c r="P22" s="56">
        <v>100</v>
      </c>
      <c r="Q22" s="56">
        <v>100</v>
      </c>
      <c r="R22" s="42">
        <v>7000</v>
      </c>
      <c r="S22" s="42">
        <v>8428.99</v>
      </c>
      <c r="T22" s="42">
        <v>8500</v>
      </c>
      <c r="U22" s="30">
        <v>11000</v>
      </c>
      <c r="V22" s="30">
        <v>11000</v>
      </c>
      <c r="W22" s="30">
        <v>12000</v>
      </c>
    </row>
    <row r="23" spans="1:23" ht="25.5">
      <c r="A23" s="9">
        <v>18</v>
      </c>
      <c r="B23" s="10" t="s">
        <v>25</v>
      </c>
      <c r="C23" s="10"/>
      <c r="D23" s="10"/>
      <c r="E23" s="10" t="s">
        <v>12</v>
      </c>
      <c r="F23" s="10" t="s">
        <v>43</v>
      </c>
      <c r="G23" s="10" t="s">
        <v>43</v>
      </c>
      <c r="H23" s="10" t="s">
        <v>20</v>
      </c>
      <c r="I23" s="12" t="s">
        <v>22</v>
      </c>
      <c r="J23" s="10" t="s">
        <v>23</v>
      </c>
      <c r="K23" s="10" t="s">
        <v>29</v>
      </c>
      <c r="L23" s="29" t="s">
        <v>45</v>
      </c>
      <c r="M23" s="29" t="s">
        <v>137</v>
      </c>
      <c r="N23" s="56">
        <v>100</v>
      </c>
      <c r="O23" s="56">
        <v>100</v>
      </c>
      <c r="P23" s="56">
        <v>100</v>
      </c>
      <c r="Q23" s="56">
        <v>100</v>
      </c>
      <c r="R23" s="40">
        <f aca="true" t="shared" si="11" ref="R23:T24">R24</f>
        <v>10000</v>
      </c>
      <c r="S23" s="40">
        <f t="shared" si="11"/>
        <v>5868.23</v>
      </c>
      <c r="T23" s="40">
        <f t="shared" si="11"/>
        <v>10000</v>
      </c>
      <c r="U23" s="30">
        <f aca="true" t="shared" si="12" ref="U23:W24">U24</f>
        <v>9000</v>
      </c>
      <c r="V23" s="30">
        <f t="shared" si="12"/>
        <v>11000</v>
      </c>
      <c r="W23" s="30">
        <f t="shared" si="12"/>
        <v>11000</v>
      </c>
    </row>
    <row r="24" spans="1:23" ht="30.75" customHeight="1">
      <c r="A24" s="9">
        <v>19</v>
      </c>
      <c r="B24" s="10" t="s">
        <v>25</v>
      </c>
      <c r="C24" s="10"/>
      <c r="D24" s="10"/>
      <c r="E24" s="10" t="s">
        <v>12</v>
      </c>
      <c r="F24" s="10" t="s">
        <v>43</v>
      </c>
      <c r="G24" s="10" t="s">
        <v>43</v>
      </c>
      <c r="H24" s="10" t="s">
        <v>61</v>
      </c>
      <c r="I24" s="12" t="s">
        <v>22</v>
      </c>
      <c r="J24" s="10" t="s">
        <v>23</v>
      </c>
      <c r="K24" s="10" t="s">
        <v>29</v>
      </c>
      <c r="L24" s="62" t="s">
        <v>60</v>
      </c>
      <c r="M24" s="62" t="s">
        <v>137</v>
      </c>
      <c r="N24" s="56">
        <v>100</v>
      </c>
      <c r="O24" s="56">
        <v>100</v>
      </c>
      <c r="P24" s="56">
        <v>100</v>
      </c>
      <c r="Q24" s="56">
        <v>100</v>
      </c>
      <c r="R24" s="40">
        <f t="shared" si="11"/>
        <v>10000</v>
      </c>
      <c r="S24" s="40">
        <f t="shared" si="11"/>
        <v>5868.23</v>
      </c>
      <c r="T24" s="40">
        <f t="shared" si="11"/>
        <v>10000</v>
      </c>
      <c r="U24" s="30">
        <f t="shared" si="12"/>
        <v>9000</v>
      </c>
      <c r="V24" s="30">
        <f t="shared" si="12"/>
        <v>11000</v>
      </c>
      <c r="W24" s="30">
        <f t="shared" si="12"/>
        <v>11000</v>
      </c>
    </row>
    <row r="25" spans="1:23" ht="25.5">
      <c r="A25" s="9">
        <v>20</v>
      </c>
      <c r="B25" s="10" t="s">
        <v>25</v>
      </c>
      <c r="C25" s="10"/>
      <c r="D25" s="10"/>
      <c r="E25" s="10" t="s">
        <v>12</v>
      </c>
      <c r="F25" s="10" t="s">
        <v>43</v>
      </c>
      <c r="G25" s="10" t="s">
        <v>43</v>
      </c>
      <c r="H25" s="10" t="s">
        <v>63</v>
      </c>
      <c r="I25" s="12" t="s">
        <v>0</v>
      </c>
      <c r="J25" s="10" t="s">
        <v>23</v>
      </c>
      <c r="K25" s="10" t="s">
        <v>29</v>
      </c>
      <c r="L25" s="31" t="s">
        <v>62</v>
      </c>
      <c r="M25" s="69" t="s">
        <v>137</v>
      </c>
      <c r="N25" s="56">
        <v>100</v>
      </c>
      <c r="O25" s="56">
        <v>100</v>
      </c>
      <c r="P25" s="56">
        <v>100</v>
      </c>
      <c r="Q25" s="56">
        <v>100</v>
      </c>
      <c r="R25" s="43">
        <v>10000</v>
      </c>
      <c r="S25" s="43">
        <v>5868.23</v>
      </c>
      <c r="T25" s="43">
        <v>10000</v>
      </c>
      <c r="U25" s="30">
        <v>9000</v>
      </c>
      <c r="V25" s="30">
        <v>11000</v>
      </c>
      <c r="W25" s="30">
        <v>11000</v>
      </c>
    </row>
    <row r="26" spans="1:23" ht="12.75">
      <c r="A26" s="11">
        <v>21</v>
      </c>
      <c r="B26" s="20" t="s">
        <v>20</v>
      </c>
      <c r="C26" s="20"/>
      <c r="D26" s="20"/>
      <c r="E26" s="20" t="s">
        <v>12</v>
      </c>
      <c r="F26" s="20" t="s">
        <v>50</v>
      </c>
      <c r="G26" s="20" t="s">
        <v>22</v>
      </c>
      <c r="H26" s="20" t="s">
        <v>20</v>
      </c>
      <c r="I26" s="21" t="s">
        <v>22</v>
      </c>
      <c r="J26" s="20" t="s">
        <v>23</v>
      </c>
      <c r="K26" s="20" t="s">
        <v>20</v>
      </c>
      <c r="L26" s="22" t="s">
        <v>51</v>
      </c>
      <c r="M26" s="22"/>
      <c r="N26" s="52"/>
      <c r="O26" s="52"/>
      <c r="P26" s="52"/>
      <c r="Q26" s="52"/>
      <c r="R26" s="39">
        <f aca="true" t="shared" si="13" ref="R26:T27">R27</f>
        <v>2000</v>
      </c>
      <c r="S26" s="39">
        <f t="shared" si="13"/>
        <v>1000</v>
      </c>
      <c r="T26" s="39">
        <f t="shared" si="13"/>
        <v>2000</v>
      </c>
      <c r="U26" s="2">
        <f aca="true" t="shared" si="14" ref="U26:W27">U27</f>
        <v>2000</v>
      </c>
      <c r="V26" s="2">
        <f t="shared" si="14"/>
        <v>2000</v>
      </c>
      <c r="W26" s="2">
        <f t="shared" si="14"/>
        <v>2000</v>
      </c>
    </row>
    <row r="27" spans="1:23" ht="65.25" customHeight="1">
      <c r="A27" s="9">
        <v>22</v>
      </c>
      <c r="B27" s="10" t="s">
        <v>79</v>
      </c>
      <c r="C27" s="10"/>
      <c r="D27" s="10"/>
      <c r="E27" s="10" t="s">
        <v>12</v>
      </c>
      <c r="F27" s="10" t="s">
        <v>50</v>
      </c>
      <c r="G27" s="10" t="s">
        <v>81</v>
      </c>
      <c r="H27" s="10" t="s">
        <v>20</v>
      </c>
      <c r="I27" s="12" t="s">
        <v>27</v>
      </c>
      <c r="J27" s="10" t="s">
        <v>23</v>
      </c>
      <c r="K27" s="10" t="s">
        <v>29</v>
      </c>
      <c r="L27" s="62" t="s">
        <v>64</v>
      </c>
      <c r="M27" s="62" t="s">
        <v>135</v>
      </c>
      <c r="N27" s="56">
        <v>100</v>
      </c>
      <c r="O27" s="56">
        <v>100</v>
      </c>
      <c r="P27" s="56">
        <v>100</v>
      </c>
      <c r="Q27" s="56">
        <v>100</v>
      </c>
      <c r="R27" s="40">
        <f t="shared" si="13"/>
        <v>2000</v>
      </c>
      <c r="S27" s="40">
        <f t="shared" si="13"/>
        <v>1000</v>
      </c>
      <c r="T27" s="40">
        <f t="shared" si="13"/>
        <v>2000</v>
      </c>
      <c r="U27" s="30">
        <f>U28</f>
        <v>2000</v>
      </c>
      <c r="V27" s="30">
        <f t="shared" si="14"/>
        <v>2000</v>
      </c>
      <c r="W27" s="30">
        <f t="shared" si="14"/>
        <v>2000</v>
      </c>
    </row>
    <row r="28" spans="1:23" ht="65.25" customHeight="1">
      <c r="A28" s="9">
        <v>23</v>
      </c>
      <c r="B28" s="10" t="s">
        <v>79</v>
      </c>
      <c r="C28" s="10"/>
      <c r="D28" s="10"/>
      <c r="E28" s="10" t="s">
        <v>12</v>
      </c>
      <c r="F28" s="10" t="s">
        <v>50</v>
      </c>
      <c r="G28" s="10" t="s">
        <v>81</v>
      </c>
      <c r="H28" s="10" t="s">
        <v>82</v>
      </c>
      <c r="I28" s="12" t="s">
        <v>27</v>
      </c>
      <c r="J28" s="10" t="s">
        <v>83</v>
      </c>
      <c r="K28" s="10" t="s">
        <v>29</v>
      </c>
      <c r="L28" s="61" t="s">
        <v>113</v>
      </c>
      <c r="M28" s="59" t="s">
        <v>135</v>
      </c>
      <c r="N28" s="56">
        <v>100</v>
      </c>
      <c r="O28" s="56">
        <v>100</v>
      </c>
      <c r="P28" s="56">
        <v>100</v>
      </c>
      <c r="Q28" s="56">
        <v>100</v>
      </c>
      <c r="R28" s="42">
        <v>2000</v>
      </c>
      <c r="S28" s="42">
        <v>1000</v>
      </c>
      <c r="T28" s="42">
        <v>2000</v>
      </c>
      <c r="U28" s="30">
        <v>2000</v>
      </c>
      <c r="V28" s="30">
        <v>2000</v>
      </c>
      <c r="W28" s="30">
        <v>2000</v>
      </c>
    </row>
    <row r="29" spans="1:23" ht="39" customHeight="1">
      <c r="A29" s="11">
        <v>24</v>
      </c>
      <c r="B29" s="20" t="s">
        <v>20</v>
      </c>
      <c r="C29" s="20" t="s">
        <v>37</v>
      </c>
      <c r="D29" s="20" t="s">
        <v>22</v>
      </c>
      <c r="E29" s="20" t="s">
        <v>12</v>
      </c>
      <c r="F29" s="20" t="s">
        <v>38</v>
      </c>
      <c r="G29" s="20" t="s">
        <v>22</v>
      </c>
      <c r="H29" s="20" t="s">
        <v>20</v>
      </c>
      <c r="I29" s="21" t="s">
        <v>22</v>
      </c>
      <c r="J29" s="20" t="s">
        <v>23</v>
      </c>
      <c r="K29" s="20" t="s">
        <v>20</v>
      </c>
      <c r="L29" s="22" t="s">
        <v>39</v>
      </c>
      <c r="M29" s="22"/>
      <c r="N29" s="52"/>
      <c r="O29" s="52"/>
      <c r="P29" s="52"/>
      <c r="Q29" s="52"/>
      <c r="R29" s="39">
        <f aca="true" t="shared" si="15" ref="R29:T30">R30</f>
        <v>30000</v>
      </c>
      <c r="S29" s="39">
        <f t="shared" si="15"/>
        <v>26820</v>
      </c>
      <c r="T29" s="39">
        <f t="shared" si="15"/>
        <v>30000</v>
      </c>
      <c r="U29" s="2">
        <f aca="true" t="shared" si="16" ref="U29:W30">U30</f>
        <v>30000</v>
      </c>
      <c r="V29" s="2">
        <f t="shared" si="16"/>
        <v>30000</v>
      </c>
      <c r="W29" s="2">
        <f t="shared" si="16"/>
        <v>30000</v>
      </c>
    </row>
    <row r="30" spans="1:23" ht="80.25" customHeight="1">
      <c r="A30" s="9">
        <v>25</v>
      </c>
      <c r="B30" s="10" t="s">
        <v>79</v>
      </c>
      <c r="C30" s="10"/>
      <c r="D30" s="10"/>
      <c r="E30" s="10" t="s">
        <v>12</v>
      </c>
      <c r="F30" s="10" t="s">
        <v>38</v>
      </c>
      <c r="G30" s="10" t="s">
        <v>35</v>
      </c>
      <c r="H30" s="10" t="s">
        <v>22</v>
      </c>
      <c r="I30" s="12" t="s">
        <v>22</v>
      </c>
      <c r="J30" s="10" t="s">
        <v>23</v>
      </c>
      <c r="K30" s="10" t="s">
        <v>36</v>
      </c>
      <c r="L30" s="61" t="s">
        <v>114</v>
      </c>
      <c r="M30" s="59" t="s">
        <v>135</v>
      </c>
      <c r="N30" s="56">
        <v>100</v>
      </c>
      <c r="O30" s="56">
        <v>100</v>
      </c>
      <c r="P30" s="56">
        <v>100</v>
      </c>
      <c r="Q30" s="56">
        <v>100</v>
      </c>
      <c r="R30" s="40">
        <f t="shared" si="15"/>
        <v>30000</v>
      </c>
      <c r="S30" s="40">
        <f t="shared" si="15"/>
        <v>26820</v>
      </c>
      <c r="T30" s="40">
        <f t="shared" si="15"/>
        <v>30000</v>
      </c>
      <c r="U30" s="30">
        <f t="shared" si="16"/>
        <v>30000</v>
      </c>
      <c r="V30" s="30">
        <f t="shared" si="16"/>
        <v>30000</v>
      </c>
      <c r="W30" s="30">
        <f t="shared" si="16"/>
        <v>30000</v>
      </c>
    </row>
    <row r="31" spans="1:23" ht="63.75" customHeight="1">
      <c r="A31" s="9">
        <v>26</v>
      </c>
      <c r="B31" s="10" t="s">
        <v>79</v>
      </c>
      <c r="C31" s="10"/>
      <c r="D31" s="10"/>
      <c r="E31" s="10" t="s">
        <v>12</v>
      </c>
      <c r="F31" s="10" t="s">
        <v>38</v>
      </c>
      <c r="G31" s="10" t="s">
        <v>35</v>
      </c>
      <c r="H31" s="10" t="s">
        <v>57</v>
      </c>
      <c r="I31" s="12" t="s">
        <v>0</v>
      </c>
      <c r="J31" s="10" t="s">
        <v>23</v>
      </c>
      <c r="K31" s="10" t="s">
        <v>36</v>
      </c>
      <c r="L31" s="29" t="s">
        <v>93</v>
      </c>
      <c r="M31" s="29" t="s">
        <v>135</v>
      </c>
      <c r="N31" s="56">
        <v>100</v>
      </c>
      <c r="O31" s="56">
        <v>100</v>
      </c>
      <c r="P31" s="56">
        <v>100</v>
      </c>
      <c r="Q31" s="56">
        <v>100</v>
      </c>
      <c r="R31" s="41">
        <v>30000</v>
      </c>
      <c r="S31" s="41">
        <v>26820</v>
      </c>
      <c r="T31" s="41">
        <v>30000</v>
      </c>
      <c r="U31" s="30">
        <v>30000</v>
      </c>
      <c r="V31" s="30">
        <v>30000</v>
      </c>
      <c r="W31" s="30">
        <v>30000</v>
      </c>
    </row>
    <row r="32" spans="1:23" ht="12.75">
      <c r="A32" s="11">
        <v>27</v>
      </c>
      <c r="B32" s="20" t="s">
        <v>20</v>
      </c>
      <c r="C32" s="20"/>
      <c r="D32" s="20"/>
      <c r="E32" s="20" t="s">
        <v>12</v>
      </c>
      <c r="F32" s="20" t="s">
        <v>47</v>
      </c>
      <c r="G32" s="20" t="s">
        <v>22</v>
      </c>
      <c r="H32" s="20" t="s">
        <v>20</v>
      </c>
      <c r="I32" s="21" t="s">
        <v>22</v>
      </c>
      <c r="J32" s="20" t="s">
        <v>23</v>
      </c>
      <c r="K32" s="20" t="s">
        <v>20</v>
      </c>
      <c r="L32" s="22" t="s">
        <v>46</v>
      </c>
      <c r="M32" s="22"/>
      <c r="N32" s="52"/>
      <c r="O32" s="52"/>
      <c r="P32" s="52"/>
      <c r="Q32" s="52"/>
      <c r="R32" s="39">
        <f aca="true" t="shared" si="17" ref="R32:T33">R33</f>
        <v>16590</v>
      </c>
      <c r="S32" s="39">
        <f t="shared" si="17"/>
        <v>5790</v>
      </c>
      <c r="T32" s="39">
        <f t="shared" si="17"/>
        <v>16590</v>
      </c>
      <c r="U32" s="2">
        <f aca="true" t="shared" si="18" ref="U32:W33">U33</f>
        <v>14160</v>
      </c>
      <c r="V32" s="2">
        <f t="shared" si="18"/>
        <v>14130</v>
      </c>
      <c r="W32" s="2">
        <f t="shared" si="18"/>
        <v>14100</v>
      </c>
    </row>
    <row r="33" spans="1:23" ht="63.75">
      <c r="A33" s="9">
        <v>28</v>
      </c>
      <c r="B33" s="10" t="s">
        <v>79</v>
      </c>
      <c r="C33" s="10"/>
      <c r="D33" s="10"/>
      <c r="E33" s="10" t="s">
        <v>12</v>
      </c>
      <c r="F33" s="10" t="s">
        <v>47</v>
      </c>
      <c r="G33" s="10" t="s">
        <v>52</v>
      </c>
      <c r="H33" s="10" t="s">
        <v>20</v>
      </c>
      <c r="I33" s="12" t="s">
        <v>22</v>
      </c>
      <c r="J33" s="10" t="s">
        <v>23</v>
      </c>
      <c r="K33" s="10" t="s">
        <v>80</v>
      </c>
      <c r="L33" s="26" t="s">
        <v>65</v>
      </c>
      <c r="M33" s="62" t="s">
        <v>135</v>
      </c>
      <c r="N33" s="56">
        <v>100</v>
      </c>
      <c r="O33" s="56">
        <v>100</v>
      </c>
      <c r="P33" s="56">
        <v>100</v>
      </c>
      <c r="Q33" s="56">
        <v>100</v>
      </c>
      <c r="R33" s="40">
        <f t="shared" si="17"/>
        <v>16590</v>
      </c>
      <c r="S33" s="40">
        <f t="shared" si="17"/>
        <v>5790</v>
      </c>
      <c r="T33" s="40">
        <f t="shared" si="17"/>
        <v>16590</v>
      </c>
      <c r="U33" s="30">
        <f t="shared" si="18"/>
        <v>14160</v>
      </c>
      <c r="V33" s="30">
        <f t="shared" si="18"/>
        <v>14130</v>
      </c>
      <c r="W33" s="30">
        <f t="shared" si="18"/>
        <v>14100</v>
      </c>
    </row>
    <row r="34" spans="1:23" ht="63.75">
      <c r="A34" s="9">
        <v>29</v>
      </c>
      <c r="B34" s="10" t="s">
        <v>79</v>
      </c>
      <c r="C34" s="10"/>
      <c r="D34" s="10"/>
      <c r="E34" s="10" t="s">
        <v>12</v>
      </c>
      <c r="F34" s="10" t="s">
        <v>47</v>
      </c>
      <c r="G34" s="10" t="s">
        <v>52</v>
      </c>
      <c r="H34" s="10" t="s">
        <v>48</v>
      </c>
      <c r="I34" s="12" t="s">
        <v>0</v>
      </c>
      <c r="J34" s="10" t="s">
        <v>23</v>
      </c>
      <c r="K34" s="10" t="s">
        <v>80</v>
      </c>
      <c r="L34" s="29" t="s">
        <v>94</v>
      </c>
      <c r="M34" s="29" t="s">
        <v>135</v>
      </c>
      <c r="N34" s="56">
        <v>100</v>
      </c>
      <c r="O34" s="56">
        <v>100</v>
      </c>
      <c r="P34" s="56">
        <v>100</v>
      </c>
      <c r="Q34" s="56">
        <v>100</v>
      </c>
      <c r="R34" s="41">
        <v>16590</v>
      </c>
      <c r="S34" s="41">
        <v>5790</v>
      </c>
      <c r="T34" s="41">
        <v>16590</v>
      </c>
      <c r="U34" s="30">
        <v>14160</v>
      </c>
      <c r="V34" s="30">
        <v>14130</v>
      </c>
      <c r="W34" s="30">
        <v>14100</v>
      </c>
    </row>
    <row r="35" spans="1:23" ht="12" customHeight="1">
      <c r="A35" s="11">
        <v>30</v>
      </c>
      <c r="B35" s="20" t="s">
        <v>20</v>
      </c>
      <c r="C35" s="20"/>
      <c r="D35" s="20"/>
      <c r="E35" s="20" t="s">
        <v>13</v>
      </c>
      <c r="F35" s="20" t="s">
        <v>22</v>
      </c>
      <c r="G35" s="20" t="s">
        <v>22</v>
      </c>
      <c r="H35" s="20" t="s">
        <v>20</v>
      </c>
      <c r="I35" s="21" t="s">
        <v>22</v>
      </c>
      <c r="J35" s="20" t="s">
        <v>23</v>
      </c>
      <c r="K35" s="20" t="s">
        <v>20</v>
      </c>
      <c r="L35" s="22" t="s">
        <v>40</v>
      </c>
      <c r="M35" s="22"/>
      <c r="N35" s="52"/>
      <c r="O35" s="52"/>
      <c r="P35" s="52"/>
      <c r="Q35" s="52"/>
      <c r="R35" s="39">
        <f aca="true" t="shared" si="19" ref="R35:W35">R36</f>
        <v>5596423.73</v>
      </c>
      <c r="S35" s="39">
        <f t="shared" si="19"/>
        <v>4220425.87</v>
      </c>
      <c r="T35" s="39">
        <f t="shared" si="19"/>
        <v>5596426.73</v>
      </c>
      <c r="U35" s="3">
        <f t="shared" si="19"/>
        <v>5548130</v>
      </c>
      <c r="V35" s="3">
        <f t="shared" si="19"/>
        <v>4784166</v>
      </c>
      <c r="W35" s="3">
        <f t="shared" si="19"/>
        <v>4620146</v>
      </c>
    </row>
    <row r="36" spans="1:23" ht="28.5" customHeight="1">
      <c r="A36" s="11">
        <v>31</v>
      </c>
      <c r="B36" s="20" t="s">
        <v>20</v>
      </c>
      <c r="C36" s="20"/>
      <c r="D36" s="20"/>
      <c r="E36" s="20" t="s">
        <v>13</v>
      </c>
      <c r="F36" s="20" t="s">
        <v>31</v>
      </c>
      <c r="G36" s="20" t="s">
        <v>22</v>
      </c>
      <c r="H36" s="20" t="s">
        <v>20</v>
      </c>
      <c r="I36" s="21" t="s">
        <v>22</v>
      </c>
      <c r="J36" s="20" t="s">
        <v>23</v>
      </c>
      <c r="K36" s="20" t="s">
        <v>20</v>
      </c>
      <c r="L36" s="22" t="s">
        <v>115</v>
      </c>
      <c r="M36" s="22"/>
      <c r="N36" s="52"/>
      <c r="O36" s="52"/>
      <c r="P36" s="52"/>
      <c r="Q36" s="52"/>
      <c r="R36" s="39">
        <f aca="true" t="shared" si="20" ref="R36:W36">R37+R40+R46</f>
        <v>5596423.73</v>
      </c>
      <c r="S36" s="39">
        <f t="shared" si="20"/>
        <v>4220425.87</v>
      </c>
      <c r="T36" s="39">
        <f t="shared" si="20"/>
        <v>5596426.73</v>
      </c>
      <c r="U36" s="3">
        <f t="shared" si="20"/>
        <v>5548130</v>
      </c>
      <c r="V36" s="3">
        <f t="shared" si="20"/>
        <v>4784166</v>
      </c>
      <c r="W36" s="3">
        <f t="shared" si="20"/>
        <v>4620146</v>
      </c>
    </row>
    <row r="37" spans="1:23" ht="63.75">
      <c r="A37" s="11">
        <v>32</v>
      </c>
      <c r="B37" s="20" t="s">
        <v>79</v>
      </c>
      <c r="C37" s="20"/>
      <c r="D37" s="20"/>
      <c r="E37" s="20" t="s">
        <v>13</v>
      </c>
      <c r="F37" s="20" t="s">
        <v>31</v>
      </c>
      <c r="G37" s="20" t="s">
        <v>84</v>
      </c>
      <c r="H37" s="20" t="s">
        <v>41</v>
      </c>
      <c r="I37" s="21" t="s">
        <v>22</v>
      </c>
      <c r="J37" s="20" t="s">
        <v>23</v>
      </c>
      <c r="K37" s="20" t="s">
        <v>20</v>
      </c>
      <c r="L37" s="63" t="s">
        <v>116</v>
      </c>
      <c r="M37" s="59" t="s">
        <v>135</v>
      </c>
      <c r="N37" s="55">
        <v>100</v>
      </c>
      <c r="O37" s="57">
        <v>100</v>
      </c>
      <c r="P37" s="57">
        <v>100</v>
      </c>
      <c r="Q37" s="57">
        <v>100</v>
      </c>
      <c r="R37" s="39">
        <f aca="true" t="shared" si="21" ref="R37:T38">R38</f>
        <v>2105671</v>
      </c>
      <c r="S37" s="39">
        <f t="shared" si="21"/>
        <v>1754722</v>
      </c>
      <c r="T37" s="39">
        <f t="shared" si="21"/>
        <v>2105671</v>
      </c>
      <c r="U37" s="3">
        <f aca="true" t="shared" si="22" ref="U37:W38">U38</f>
        <v>2359807</v>
      </c>
      <c r="V37" s="3">
        <f t="shared" si="22"/>
        <v>1887846</v>
      </c>
      <c r="W37" s="3">
        <f t="shared" si="22"/>
        <v>1887846</v>
      </c>
    </row>
    <row r="38" spans="1:23" ht="63.75" customHeight="1">
      <c r="A38" s="9">
        <v>33</v>
      </c>
      <c r="B38" s="10" t="s">
        <v>79</v>
      </c>
      <c r="C38" s="10"/>
      <c r="D38" s="10"/>
      <c r="E38" s="10" t="s">
        <v>13</v>
      </c>
      <c r="F38" s="10" t="s">
        <v>31</v>
      </c>
      <c r="G38" s="10" t="s">
        <v>84</v>
      </c>
      <c r="H38" s="10" t="s">
        <v>41</v>
      </c>
      <c r="I38" s="12" t="s">
        <v>0</v>
      </c>
      <c r="J38" s="10" t="s">
        <v>20</v>
      </c>
      <c r="K38" s="10" t="s">
        <v>80</v>
      </c>
      <c r="L38" s="64" t="s">
        <v>117</v>
      </c>
      <c r="M38" s="34" t="s">
        <v>135</v>
      </c>
      <c r="N38" s="56">
        <v>100</v>
      </c>
      <c r="O38" s="56">
        <v>100</v>
      </c>
      <c r="P38" s="56">
        <v>100</v>
      </c>
      <c r="Q38" s="56">
        <v>100</v>
      </c>
      <c r="R38" s="40">
        <f t="shared" si="21"/>
        <v>2105671</v>
      </c>
      <c r="S38" s="40">
        <f t="shared" si="21"/>
        <v>1754722</v>
      </c>
      <c r="T38" s="40">
        <f t="shared" si="21"/>
        <v>2105671</v>
      </c>
      <c r="U38" s="35">
        <f t="shared" si="22"/>
        <v>2359807</v>
      </c>
      <c r="V38" s="35">
        <f t="shared" si="22"/>
        <v>1887846</v>
      </c>
      <c r="W38" s="35">
        <f t="shared" si="22"/>
        <v>1887846</v>
      </c>
    </row>
    <row r="39" spans="1:23" ht="63.75">
      <c r="A39" s="9">
        <v>34</v>
      </c>
      <c r="B39" s="10" t="s">
        <v>79</v>
      </c>
      <c r="C39" s="10"/>
      <c r="D39" s="10"/>
      <c r="E39" s="10" t="s">
        <v>13</v>
      </c>
      <c r="F39" s="10" t="s">
        <v>31</v>
      </c>
      <c r="G39" s="10" t="s">
        <v>84</v>
      </c>
      <c r="H39" s="10" t="s">
        <v>41</v>
      </c>
      <c r="I39" s="12" t="s">
        <v>0</v>
      </c>
      <c r="J39" s="10" t="s">
        <v>76</v>
      </c>
      <c r="K39" s="10" t="s">
        <v>80</v>
      </c>
      <c r="L39" s="65" t="s">
        <v>77</v>
      </c>
      <c r="M39" s="65" t="s">
        <v>135</v>
      </c>
      <c r="N39" s="56">
        <v>100</v>
      </c>
      <c r="O39" s="56">
        <v>100</v>
      </c>
      <c r="P39" s="56">
        <v>100</v>
      </c>
      <c r="Q39" s="56">
        <v>100</v>
      </c>
      <c r="R39" s="44">
        <v>2105671</v>
      </c>
      <c r="S39" s="44">
        <v>1754722</v>
      </c>
      <c r="T39" s="44">
        <v>2105671</v>
      </c>
      <c r="U39" s="32">
        <v>2359807</v>
      </c>
      <c r="V39" s="4">
        <v>1887846</v>
      </c>
      <c r="W39" s="4">
        <v>1887846</v>
      </c>
    </row>
    <row r="40" spans="1:23" ht="27.75" customHeight="1">
      <c r="A40" s="11">
        <v>35</v>
      </c>
      <c r="B40" s="20" t="s">
        <v>79</v>
      </c>
      <c r="C40" s="20"/>
      <c r="D40" s="20"/>
      <c r="E40" s="20" t="s">
        <v>13</v>
      </c>
      <c r="F40" s="20" t="s">
        <v>31</v>
      </c>
      <c r="G40" s="20" t="s">
        <v>71</v>
      </c>
      <c r="H40" s="20" t="s">
        <v>20</v>
      </c>
      <c r="I40" s="21" t="s">
        <v>22</v>
      </c>
      <c r="J40" s="20" t="s">
        <v>23</v>
      </c>
      <c r="K40" s="20" t="s">
        <v>80</v>
      </c>
      <c r="L40" s="66" t="s">
        <v>118</v>
      </c>
      <c r="M40" s="71"/>
      <c r="N40" s="56">
        <v>100</v>
      </c>
      <c r="O40" s="56">
        <v>100</v>
      </c>
      <c r="P40" s="56">
        <v>100</v>
      </c>
      <c r="Q40" s="56">
        <v>100</v>
      </c>
      <c r="R40" s="39">
        <f aca="true" t="shared" si="23" ref="R40:W40">R41+R44</f>
        <v>94681</v>
      </c>
      <c r="S40" s="39">
        <f t="shared" si="23"/>
        <v>75511.14</v>
      </c>
      <c r="T40" s="39">
        <f t="shared" si="23"/>
        <v>94681</v>
      </c>
      <c r="U40" s="5">
        <f t="shared" si="23"/>
        <v>92030</v>
      </c>
      <c r="V40" s="5">
        <f t="shared" si="23"/>
        <v>96320</v>
      </c>
      <c r="W40" s="5">
        <f t="shared" si="23"/>
        <v>3300</v>
      </c>
    </row>
    <row r="41" spans="1:23" ht="65.25" customHeight="1">
      <c r="A41" s="9">
        <v>36</v>
      </c>
      <c r="B41" s="10" t="s">
        <v>79</v>
      </c>
      <c r="C41" s="10"/>
      <c r="D41" s="10"/>
      <c r="E41" s="10" t="s">
        <v>13</v>
      </c>
      <c r="F41" s="10" t="s">
        <v>31</v>
      </c>
      <c r="G41" s="10" t="s">
        <v>71</v>
      </c>
      <c r="H41" s="10" t="s">
        <v>66</v>
      </c>
      <c r="I41" s="12" t="s">
        <v>22</v>
      </c>
      <c r="J41" s="10" t="s">
        <v>23</v>
      </c>
      <c r="K41" s="10" t="s">
        <v>80</v>
      </c>
      <c r="L41" s="23" t="s">
        <v>107</v>
      </c>
      <c r="M41" s="23" t="s">
        <v>135</v>
      </c>
      <c r="N41" s="56">
        <v>100</v>
      </c>
      <c r="O41" s="56">
        <v>100</v>
      </c>
      <c r="P41" s="56">
        <v>100</v>
      </c>
      <c r="Q41" s="56">
        <v>100</v>
      </c>
      <c r="R41" s="40">
        <f aca="true" t="shared" si="24" ref="R41:T42">R42</f>
        <v>3304</v>
      </c>
      <c r="S41" s="40">
        <f t="shared" si="24"/>
        <v>3304</v>
      </c>
      <c r="T41" s="40">
        <f t="shared" si="24"/>
        <v>3304</v>
      </c>
      <c r="U41" s="4">
        <f aca="true" t="shared" si="25" ref="U41:W42">U42</f>
        <v>3300</v>
      </c>
      <c r="V41" s="4">
        <f t="shared" si="25"/>
        <v>3300</v>
      </c>
      <c r="W41" s="4">
        <f t="shared" si="25"/>
        <v>3300</v>
      </c>
    </row>
    <row r="42" spans="1:23" ht="63" customHeight="1">
      <c r="A42" s="9">
        <v>37</v>
      </c>
      <c r="B42" s="10" t="s">
        <v>79</v>
      </c>
      <c r="C42" s="10"/>
      <c r="D42" s="10"/>
      <c r="E42" s="10" t="s">
        <v>13</v>
      </c>
      <c r="F42" s="10" t="s">
        <v>31</v>
      </c>
      <c r="G42" s="10" t="s">
        <v>71</v>
      </c>
      <c r="H42" s="10" t="s">
        <v>66</v>
      </c>
      <c r="I42" s="12" t="s">
        <v>0</v>
      </c>
      <c r="J42" s="10" t="s">
        <v>23</v>
      </c>
      <c r="K42" s="10" t="s">
        <v>80</v>
      </c>
      <c r="L42" s="23" t="s">
        <v>121</v>
      </c>
      <c r="M42" s="23" t="s">
        <v>135</v>
      </c>
      <c r="N42" s="56">
        <v>100</v>
      </c>
      <c r="O42" s="56">
        <v>100</v>
      </c>
      <c r="P42" s="56">
        <v>100</v>
      </c>
      <c r="Q42" s="56">
        <v>100</v>
      </c>
      <c r="R42" s="40">
        <f t="shared" si="24"/>
        <v>3304</v>
      </c>
      <c r="S42" s="40">
        <f t="shared" si="24"/>
        <v>3304</v>
      </c>
      <c r="T42" s="40">
        <f t="shared" si="24"/>
        <v>3304</v>
      </c>
      <c r="U42" s="4">
        <f t="shared" si="25"/>
        <v>3300</v>
      </c>
      <c r="V42" s="4">
        <f t="shared" si="25"/>
        <v>3300</v>
      </c>
      <c r="W42" s="4">
        <f t="shared" si="25"/>
        <v>3300</v>
      </c>
    </row>
    <row r="43" spans="1:23" ht="63.75">
      <c r="A43" s="9">
        <v>38</v>
      </c>
      <c r="B43" s="10" t="s">
        <v>79</v>
      </c>
      <c r="C43" s="10"/>
      <c r="D43" s="10"/>
      <c r="E43" s="10" t="s">
        <v>13</v>
      </c>
      <c r="F43" s="10" t="s">
        <v>31</v>
      </c>
      <c r="G43" s="10" t="s">
        <v>71</v>
      </c>
      <c r="H43" s="10" t="s">
        <v>66</v>
      </c>
      <c r="I43" s="12" t="s">
        <v>0</v>
      </c>
      <c r="J43" s="10" t="s">
        <v>74</v>
      </c>
      <c r="K43" s="10" t="s">
        <v>80</v>
      </c>
      <c r="L43" s="67" t="s">
        <v>67</v>
      </c>
      <c r="M43" s="62" t="s">
        <v>135</v>
      </c>
      <c r="N43" s="56">
        <v>100</v>
      </c>
      <c r="O43" s="56">
        <v>100</v>
      </c>
      <c r="P43" s="56">
        <v>100</v>
      </c>
      <c r="Q43" s="56">
        <v>100</v>
      </c>
      <c r="R43" s="43">
        <v>3304</v>
      </c>
      <c r="S43" s="43">
        <v>3304</v>
      </c>
      <c r="T43" s="43">
        <v>3304</v>
      </c>
      <c r="U43" s="4">
        <v>3300</v>
      </c>
      <c r="V43" s="4">
        <v>3300</v>
      </c>
      <c r="W43" s="4">
        <v>3300</v>
      </c>
    </row>
    <row r="44" spans="1:23" ht="64.5" customHeight="1">
      <c r="A44" s="9">
        <v>39</v>
      </c>
      <c r="B44" s="10" t="s">
        <v>79</v>
      </c>
      <c r="C44" s="10"/>
      <c r="D44" s="10"/>
      <c r="E44" s="10" t="s">
        <v>13</v>
      </c>
      <c r="F44" s="10" t="s">
        <v>31</v>
      </c>
      <c r="G44" s="10" t="s">
        <v>72</v>
      </c>
      <c r="H44" s="10" t="s">
        <v>73</v>
      </c>
      <c r="I44" s="12" t="s">
        <v>22</v>
      </c>
      <c r="J44" s="10" t="s">
        <v>23</v>
      </c>
      <c r="K44" s="10" t="s">
        <v>80</v>
      </c>
      <c r="L44" s="62" t="s">
        <v>101</v>
      </c>
      <c r="M44" s="62" t="s">
        <v>135</v>
      </c>
      <c r="N44" s="56">
        <v>100</v>
      </c>
      <c r="O44" s="56">
        <v>100</v>
      </c>
      <c r="P44" s="56">
        <v>100</v>
      </c>
      <c r="Q44" s="56">
        <v>100</v>
      </c>
      <c r="R44" s="4">
        <f aca="true" t="shared" si="26" ref="R44:W44">R45</f>
        <v>91377</v>
      </c>
      <c r="S44" s="4">
        <f t="shared" si="26"/>
        <v>72207.14</v>
      </c>
      <c r="T44" s="4">
        <f t="shared" si="26"/>
        <v>91377</v>
      </c>
      <c r="U44" s="4">
        <f t="shared" si="26"/>
        <v>88730</v>
      </c>
      <c r="V44" s="4">
        <f t="shared" si="26"/>
        <v>93020</v>
      </c>
      <c r="W44" s="4">
        <f t="shared" si="26"/>
        <v>0</v>
      </c>
    </row>
    <row r="45" spans="1:23" ht="74.25" customHeight="1">
      <c r="A45" s="9">
        <v>40</v>
      </c>
      <c r="B45" s="10" t="s">
        <v>79</v>
      </c>
      <c r="C45" s="10"/>
      <c r="D45" s="10"/>
      <c r="E45" s="10" t="s">
        <v>13</v>
      </c>
      <c r="F45" s="10" t="s">
        <v>31</v>
      </c>
      <c r="G45" s="10" t="s">
        <v>72</v>
      </c>
      <c r="H45" s="10" t="s">
        <v>73</v>
      </c>
      <c r="I45" s="12" t="s">
        <v>0</v>
      </c>
      <c r="J45" s="10" t="s">
        <v>23</v>
      </c>
      <c r="K45" s="10" t="s">
        <v>80</v>
      </c>
      <c r="L45" s="23" t="s">
        <v>95</v>
      </c>
      <c r="M45" s="23" t="s">
        <v>135</v>
      </c>
      <c r="N45" s="56">
        <v>100</v>
      </c>
      <c r="O45" s="56">
        <v>100</v>
      </c>
      <c r="P45" s="56">
        <v>100</v>
      </c>
      <c r="Q45" s="56">
        <v>100</v>
      </c>
      <c r="R45" s="43">
        <v>91377</v>
      </c>
      <c r="S45" s="43">
        <v>72207.14</v>
      </c>
      <c r="T45" s="43">
        <v>91377</v>
      </c>
      <c r="U45" s="4">
        <v>88730</v>
      </c>
      <c r="V45" s="4">
        <v>93020</v>
      </c>
      <c r="W45" s="4">
        <v>0</v>
      </c>
    </row>
    <row r="46" spans="1:23" ht="18" customHeight="1">
      <c r="A46" s="11">
        <v>41</v>
      </c>
      <c r="B46" s="20" t="s">
        <v>20</v>
      </c>
      <c r="C46" s="20"/>
      <c r="D46" s="20"/>
      <c r="E46" s="20" t="s">
        <v>13</v>
      </c>
      <c r="F46" s="20" t="s">
        <v>31</v>
      </c>
      <c r="G46" s="20" t="s">
        <v>75</v>
      </c>
      <c r="H46" s="20" t="s">
        <v>20</v>
      </c>
      <c r="I46" s="21" t="s">
        <v>22</v>
      </c>
      <c r="J46" s="20" t="s">
        <v>23</v>
      </c>
      <c r="K46" s="20" t="s">
        <v>20</v>
      </c>
      <c r="L46" s="68" t="s">
        <v>78</v>
      </c>
      <c r="M46" s="68"/>
      <c r="N46" s="54"/>
      <c r="O46" s="54"/>
      <c r="P46" s="54"/>
      <c r="Q46" s="54"/>
      <c r="R46" s="39">
        <f aca="true" t="shared" si="27" ref="R46:T47">R47</f>
        <v>3396071.73</v>
      </c>
      <c r="S46" s="39">
        <f t="shared" si="27"/>
        <v>2390192.73</v>
      </c>
      <c r="T46" s="39">
        <f t="shared" si="27"/>
        <v>3396074.73</v>
      </c>
      <c r="U46" s="5">
        <f aca="true" t="shared" si="28" ref="U46:W47">U47</f>
        <v>3096293</v>
      </c>
      <c r="V46" s="5">
        <f t="shared" si="28"/>
        <v>2800000</v>
      </c>
      <c r="W46" s="5">
        <f t="shared" si="28"/>
        <v>2729000</v>
      </c>
    </row>
    <row r="47" spans="1:23" ht="69.75" customHeight="1">
      <c r="A47" s="9">
        <v>42</v>
      </c>
      <c r="B47" s="10" t="s">
        <v>79</v>
      </c>
      <c r="C47" s="10"/>
      <c r="D47" s="10"/>
      <c r="E47" s="10" t="s">
        <v>13</v>
      </c>
      <c r="F47" s="10" t="s">
        <v>31</v>
      </c>
      <c r="G47" s="10" t="s">
        <v>75</v>
      </c>
      <c r="H47" s="10" t="s">
        <v>49</v>
      </c>
      <c r="I47" s="12" t="s">
        <v>22</v>
      </c>
      <c r="J47" s="10" t="s">
        <v>23</v>
      </c>
      <c r="K47" s="10" t="s">
        <v>80</v>
      </c>
      <c r="L47" s="34" t="s">
        <v>119</v>
      </c>
      <c r="M47" s="34" t="s">
        <v>135</v>
      </c>
      <c r="N47" s="56">
        <v>100</v>
      </c>
      <c r="O47" s="56">
        <v>100</v>
      </c>
      <c r="P47" s="56">
        <v>100</v>
      </c>
      <c r="Q47" s="56">
        <v>100</v>
      </c>
      <c r="R47" s="40">
        <f t="shared" si="27"/>
        <v>3396071.73</v>
      </c>
      <c r="S47" s="40">
        <f t="shared" si="27"/>
        <v>2390192.73</v>
      </c>
      <c r="T47" s="40">
        <f t="shared" si="27"/>
        <v>3396074.73</v>
      </c>
      <c r="U47" s="4">
        <f t="shared" si="28"/>
        <v>3096293</v>
      </c>
      <c r="V47" s="4">
        <f t="shared" si="28"/>
        <v>2800000</v>
      </c>
      <c r="W47" s="4">
        <f t="shared" si="28"/>
        <v>2729000</v>
      </c>
    </row>
    <row r="48" spans="1:23" ht="69.75" customHeight="1">
      <c r="A48" s="9">
        <v>43</v>
      </c>
      <c r="B48" s="10" t="s">
        <v>79</v>
      </c>
      <c r="C48" s="10"/>
      <c r="D48" s="10"/>
      <c r="E48" s="10" t="s">
        <v>13</v>
      </c>
      <c r="F48" s="10" t="s">
        <v>31</v>
      </c>
      <c r="G48" s="10" t="s">
        <v>75</v>
      </c>
      <c r="H48" s="10" t="s">
        <v>49</v>
      </c>
      <c r="I48" s="12" t="s">
        <v>0</v>
      </c>
      <c r="J48" s="10" t="s">
        <v>23</v>
      </c>
      <c r="K48" s="10" t="s">
        <v>80</v>
      </c>
      <c r="L48" s="33" t="s">
        <v>120</v>
      </c>
      <c r="M48" s="51" t="s">
        <v>135</v>
      </c>
      <c r="N48" s="56">
        <v>100</v>
      </c>
      <c r="O48" s="56">
        <v>100</v>
      </c>
      <c r="P48" s="56">
        <v>100</v>
      </c>
      <c r="Q48" s="56">
        <v>100</v>
      </c>
      <c r="R48" s="40">
        <f aca="true" t="shared" si="29" ref="R48:W48">R49+R50+R51+R52</f>
        <v>3396071.73</v>
      </c>
      <c r="S48" s="40">
        <f t="shared" si="29"/>
        <v>2390192.73</v>
      </c>
      <c r="T48" s="40">
        <f t="shared" si="29"/>
        <v>3396074.73</v>
      </c>
      <c r="U48" s="4">
        <f t="shared" si="29"/>
        <v>3096293</v>
      </c>
      <c r="V48" s="4">
        <f t="shared" si="29"/>
        <v>2800000</v>
      </c>
      <c r="W48" s="4">
        <f t="shared" si="29"/>
        <v>2729000</v>
      </c>
    </row>
    <row r="49" spans="1:23" ht="68.25" customHeight="1">
      <c r="A49" s="9">
        <v>44</v>
      </c>
      <c r="B49" s="10" t="s">
        <v>79</v>
      </c>
      <c r="C49" s="10"/>
      <c r="D49" s="10"/>
      <c r="E49" s="10" t="s">
        <v>13</v>
      </c>
      <c r="F49" s="10" t="s">
        <v>31</v>
      </c>
      <c r="G49" s="10" t="s">
        <v>75</v>
      </c>
      <c r="H49" s="10" t="s">
        <v>49</v>
      </c>
      <c r="I49" s="12" t="s">
        <v>0</v>
      </c>
      <c r="J49" s="10" t="s">
        <v>55</v>
      </c>
      <c r="K49" s="10" t="s">
        <v>80</v>
      </c>
      <c r="L49" s="69" t="s">
        <v>96</v>
      </c>
      <c r="M49" s="69" t="s">
        <v>135</v>
      </c>
      <c r="N49" s="56">
        <v>100</v>
      </c>
      <c r="O49" s="56">
        <v>100</v>
      </c>
      <c r="P49" s="56">
        <v>100</v>
      </c>
      <c r="Q49" s="56">
        <v>100</v>
      </c>
      <c r="R49" s="43">
        <v>3174986</v>
      </c>
      <c r="S49" s="43">
        <v>2181600</v>
      </c>
      <c r="T49" s="43">
        <v>3174986</v>
      </c>
      <c r="U49" s="4">
        <f>3096293-148900</f>
        <v>2947393</v>
      </c>
      <c r="V49" s="4">
        <f>2800000-148900</f>
        <v>2651100</v>
      </c>
      <c r="W49" s="4">
        <f>2729000-148900</f>
        <v>2580100</v>
      </c>
    </row>
    <row r="50" spans="1:23" ht="68.25" customHeight="1">
      <c r="A50" s="9">
        <v>45</v>
      </c>
      <c r="B50" s="10" t="s">
        <v>79</v>
      </c>
      <c r="C50" s="10"/>
      <c r="D50" s="10"/>
      <c r="E50" s="10" t="s">
        <v>13</v>
      </c>
      <c r="F50" s="10" t="s">
        <v>31</v>
      </c>
      <c r="G50" s="10" t="s">
        <v>75</v>
      </c>
      <c r="H50" s="10" t="s">
        <v>49</v>
      </c>
      <c r="I50" s="12" t="s">
        <v>0</v>
      </c>
      <c r="J50" s="10" t="s">
        <v>85</v>
      </c>
      <c r="K50" s="10" t="s">
        <v>80</v>
      </c>
      <c r="L50" s="23" t="s">
        <v>97</v>
      </c>
      <c r="M50" s="23" t="s">
        <v>135</v>
      </c>
      <c r="N50" s="56">
        <v>100</v>
      </c>
      <c r="O50" s="56">
        <v>100</v>
      </c>
      <c r="P50" s="56">
        <v>100</v>
      </c>
      <c r="Q50" s="56">
        <v>100</v>
      </c>
      <c r="R50" s="43">
        <v>141235.73</v>
      </c>
      <c r="S50" s="43">
        <v>128742.73</v>
      </c>
      <c r="T50" s="43">
        <v>141238.73</v>
      </c>
      <c r="U50" s="4">
        <v>148900</v>
      </c>
      <c r="V50" s="4">
        <v>148900</v>
      </c>
      <c r="W50" s="4">
        <v>148900</v>
      </c>
    </row>
    <row r="51" spans="1:23" ht="64.5" customHeight="1">
      <c r="A51" s="9">
        <v>46</v>
      </c>
      <c r="B51" s="10" t="s">
        <v>79</v>
      </c>
      <c r="C51" s="10"/>
      <c r="D51" s="10"/>
      <c r="E51" s="10" t="s">
        <v>13</v>
      </c>
      <c r="F51" s="10" t="s">
        <v>31</v>
      </c>
      <c r="G51" s="10" t="s">
        <v>75</v>
      </c>
      <c r="H51" s="10" t="s">
        <v>49</v>
      </c>
      <c r="I51" s="12" t="s">
        <v>0</v>
      </c>
      <c r="J51" s="10" t="s">
        <v>91</v>
      </c>
      <c r="K51" s="10" t="s">
        <v>80</v>
      </c>
      <c r="L51" s="69" t="s">
        <v>92</v>
      </c>
      <c r="M51" s="69" t="s">
        <v>135</v>
      </c>
      <c r="N51" s="56">
        <v>100</v>
      </c>
      <c r="O51" s="56">
        <v>100</v>
      </c>
      <c r="P51" s="56">
        <v>100</v>
      </c>
      <c r="Q51" s="56">
        <v>100</v>
      </c>
      <c r="R51" s="43">
        <v>27450</v>
      </c>
      <c r="S51" s="43">
        <v>27450</v>
      </c>
      <c r="T51" s="43">
        <v>27450</v>
      </c>
      <c r="U51" s="4">
        <v>0</v>
      </c>
      <c r="V51" s="4">
        <v>0</v>
      </c>
      <c r="W51" s="4">
        <v>0</v>
      </c>
    </row>
    <row r="52" spans="1:23" ht="71.25" customHeight="1">
      <c r="A52" s="9">
        <v>47</v>
      </c>
      <c r="B52" s="10" t="s">
        <v>79</v>
      </c>
      <c r="C52" s="10"/>
      <c r="D52" s="10"/>
      <c r="E52" s="10" t="s">
        <v>13</v>
      </c>
      <c r="F52" s="10" t="s">
        <v>31</v>
      </c>
      <c r="G52" s="10" t="s">
        <v>75</v>
      </c>
      <c r="H52" s="10" t="s">
        <v>49</v>
      </c>
      <c r="I52" s="12" t="s">
        <v>0</v>
      </c>
      <c r="J52" s="10" t="s">
        <v>125</v>
      </c>
      <c r="K52" s="10" t="s">
        <v>80</v>
      </c>
      <c r="L52" s="69" t="s">
        <v>126</v>
      </c>
      <c r="M52" s="69" t="s">
        <v>135</v>
      </c>
      <c r="N52" s="56">
        <v>100</v>
      </c>
      <c r="O52" s="56">
        <v>100</v>
      </c>
      <c r="P52" s="56">
        <v>100</v>
      </c>
      <c r="Q52" s="56">
        <v>100</v>
      </c>
      <c r="R52" s="43">
        <v>52400</v>
      </c>
      <c r="S52" s="43">
        <v>52400</v>
      </c>
      <c r="T52" s="43">
        <v>52400</v>
      </c>
      <c r="U52" s="4">
        <v>0</v>
      </c>
      <c r="V52" s="4">
        <v>0</v>
      </c>
      <c r="W52" s="4">
        <v>0</v>
      </c>
    </row>
    <row r="53" spans="1:25" ht="12.75">
      <c r="A53" s="80" t="s">
        <v>86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2"/>
      <c r="M53" s="45"/>
      <c r="N53" s="45"/>
      <c r="O53" s="45"/>
      <c r="P53" s="45"/>
      <c r="Q53" s="45"/>
      <c r="R53" s="39">
        <f aca="true" t="shared" si="30" ref="R53:W53">R6+R35</f>
        <v>5931913.73</v>
      </c>
      <c r="S53" s="39">
        <f t="shared" si="30"/>
        <v>4508657.22</v>
      </c>
      <c r="T53" s="39">
        <f t="shared" si="30"/>
        <v>5968266.73</v>
      </c>
      <c r="U53" s="2">
        <f t="shared" si="30"/>
        <v>5891790</v>
      </c>
      <c r="V53" s="2">
        <f t="shared" si="30"/>
        <v>5142296</v>
      </c>
      <c r="W53" s="2">
        <f t="shared" si="30"/>
        <v>4993646</v>
      </c>
      <c r="Y53" s="7"/>
    </row>
    <row r="54" spans="1:23" ht="12.7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37"/>
      <c r="S54" s="37"/>
      <c r="T54" s="37"/>
      <c r="U54" s="6"/>
      <c r="V54" s="6"/>
      <c r="W54" s="7"/>
    </row>
  </sheetData>
  <sheetProtection/>
  <mergeCells count="13">
    <mergeCell ref="A53:L53"/>
    <mergeCell ref="A3:A4"/>
    <mergeCell ref="B3:K3"/>
    <mergeCell ref="L3:L4"/>
    <mergeCell ref="W3:W4"/>
    <mergeCell ref="R3:R4"/>
    <mergeCell ref="S3:S4"/>
    <mergeCell ref="T3:T4"/>
    <mergeCell ref="N3:Q3"/>
    <mergeCell ref="M3:M4"/>
    <mergeCell ref="A1:W1"/>
    <mergeCell ref="U3:U4"/>
    <mergeCell ref="V3:V4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stepanovka</cp:lastModifiedBy>
  <cp:lastPrinted>2022-11-08T01:18:26Z</cp:lastPrinted>
  <dcterms:created xsi:type="dcterms:W3CDTF">2008-10-12T16:12:10Z</dcterms:created>
  <dcterms:modified xsi:type="dcterms:W3CDTF">2022-11-14T03:10:57Z</dcterms:modified>
  <cp:category/>
  <cp:version/>
  <cp:contentType/>
  <cp:contentStatus/>
</cp:coreProperties>
</file>