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2"/>
  </bookViews>
  <sheets>
    <sheet name="прил 3" sheetId="1" r:id="rId1"/>
    <sheet name="прил 4 " sheetId="2" r:id="rId2"/>
    <sheet name="прил 5" sheetId="3" r:id="rId3"/>
  </sheets>
  <definedNames>
    <definedName name="_xlnm.Print_Titles" localSheetId="0">'прил 3'!$18:$19</definedName>
  </definedNames>
  <calcPr fullCalcOnLoad="1"/>
</workbook>
</file>

<file path=xl/sharedStrings.xml><?xml version="1.0" encoding="utf-8"?>
<sst xmlns="http://schemas.openxmlformats.org/spreadsheetml/2006/main" count="1131" uniqueCount="272">
  <si>
    <t>Резервные средства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</si>
  <si>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</si>
  <si>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</si>
  <si>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</si>
  <si>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</si>
  <si>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</si>
  <si>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</si>
  <si>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</si>
  <si>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</si>
  <si>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</si>
  <si>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</si>
  <si>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</si>
  <si>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</si>
  <si>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</si>
  <si>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</si>
  <si>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</si>
  <si>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</si>
  <si>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</si>
  <si>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</si>
  <si>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</si>
  <si>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</si>
  <si>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</si>
  <si>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</si>
  <si>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</si>
  <si>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</si>
  <si>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</si>
  <si>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</si>
  <si>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</si>
  <si>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</si>
  <si>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</si>
  <si>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</si>
  <si>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</si>
  <si>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</si>
  <si>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</si>
  <si>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</si>
  <si>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</si>
  <si>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</si>
  <si>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</si>
  <si>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</si>
  <si>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</si>
  <si>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</si>
  <si>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</si>
  <si>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</si>
  <si>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</si>
  <si>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</si>
  <si>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</si>
  <si>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</si>
  <si>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</si>
  <si>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</si>
  <si>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</si>
  <si>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</si>
  <si>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</si>
  <si>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</si>
  <si>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</si>
  <si>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</si>
  <si>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</si>
  <si>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</si>
  <si>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</si>
  <si>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</si>
  <si>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</si>
  <si>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</si>
  <si>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</si>
  <si>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</si>
  <si>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</si>
  <si>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</si>
  <si>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</si>
  <si>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</si>
  <si>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</si>
  <si>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</si>
  <si>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</si>
  <si>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</si>
  <si>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</si>
  <si>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</si>
  <si>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</si>
  <si>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</si>
  <si>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</si>
  <si>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</si>
  <si>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</si>
  <si>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</si>
  <si>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</si>
  <si>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</si>
  <si>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</si>
  <si>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</si>
  <si>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</si>
  <si>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</si>
  <si>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</si>
  <si>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</si>
  <si>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</si>
  <si>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</si>
  <si>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</si>
  <si>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</si>
  <si>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</si>
  <si>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</si>
  <si>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</si>
  <si>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</si>
  <si>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</si>
  <si>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</si>
  <si>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( руб.)</t>
  </si>
  <si>
    <t>829</t>
  </si>
  <si>
    <t>Иные межбюджетные трансферты</t>
  </si>
  <si>
    <t>Администрация Степановского сельсовета Ирбейского района Красноярского края</t>
  </si>
  <si>
    <t>2200000000</t>
  </si>
  <si>
    <t>2200004600</t>
  </si>
  <si>
    <t>2200007050</t>
  </si>
  <si>
    <t>0100000000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</si>
  <si>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</si>
  <si>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</si>
  <si>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</si>
  <si>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</si>
  <si>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</si>
  <si>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</si>
  <si>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</si>
  <si>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</si>
  <si>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</si>
  <si>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</si>
  <si>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</si>
  <si>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</si>
  <si>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</si>
  <si>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</si>
  <si>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</si>
  <si>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</si>
  <si>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</si>
  <si>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</si>
  <si>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</si>
  <si>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</si>
  <si>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</si>
  <si>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</si>
  <si>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</si>
  <si>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</si>
  <si>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</si>
  <si>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</si>
  <si>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</si>
  <si>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</si>
  <si>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</si>
  <si>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</si>
  <si>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</si>
  <si>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</si>
  <si>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</si>
  <si>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</si>
  <si>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</si>
  <si>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</si>
  <si>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</si>
  <si>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</si>
  <si>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</si>
  <si>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</si>
  <si>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</si>
  <si>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</si>
  <si>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</si>
  <si>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</si>
  <si>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</si>
  <si>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</si>
  <si>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</si>
  <si>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</si>
  <si>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</si>
  <si>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</si>
  <si>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</si>
  <si>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</si>
  <si>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</si>
  <si>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</si>
  <si>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</si>
  <si>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</si>
  <si>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</si>
  <si>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</si>
  <si>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Муниципальная программа"Содействие развитию муниципального образования Степановский сельсовет  "</t>
  </si>
  <si>
    <t>Муниципальная программа "Содействие развитию муниципального образования  Степановский сельсовет "</t>
  </si>
  <si>
    <t xml:space="preserve">Муниципальная программа"Содействие развитию муниципального образования Степановский сельсовет"  </t>
  </si>
  <si>
    <t xml:space="preserve">Муниципальная подпрограмма "Развитие массовой физической культуры и спорта" </t>
  </si>
  <si>
    <t>Мероприятия по осуществлению дорожной деятельности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</si>
  <si>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</si>
  <si>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</si>
  <si>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НАЦИОНАЛЬНАЯ ЭКОНОМИКА</t>
  </si>
  <si>
    <t>ЖИЛИЩНО-КОММУНАЛЬНОЕ ХОЗЯЙСТВО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</si>
  <si>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</si>
  <si>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</si>
  <si>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</si>
  <si>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</si>
  <si>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72</t>
  </si>
  <si>
    <t>73</t>
  </si>
  <si>
    <t>74</t>
  </si>
  <si>
    <t>2200008010</t>
  </si>
  <si>
    <t>Другие общегосударственные вопросы в области культуры по содержанию имущества</t>
  </si>
  <si>
    <t xml:space="preserve">Ведомственная структура расходов  бюджета сельского поселения </t>
  </si>
  <si>
    <t>Муниципальная программа Степановского сельсовета "Содействие развитию муниципального образования  Степановский сельсовет "</t>
  </si>
  <si>
    <t>Муниципальная подпрограмма "Развитие массовой физической культуры и спорта"</t>
  </si>
  <si>
    <t xml:space="preserve">Распределение бюджетных ассигнований по целевым статьям (муниципальным программам  бюджета сельского поселения и непрограммным направлениям деятельности), группам и подгруппам видов расходов, разделам, подразделам классификации расходов бюджета сельского поселения . </t>
  </si>
  <si>
    <t>Обеспечение пожарной безопасности</t>
  </si>
  <si>
    <t>0310</t>
  </si>
  <si>
    <t>Муниципальная подпрограмма "Обеспечение первичных мер пожарной безопасности в границах населенных пунктов поселения"</t>
  </si>
  <si>
    <t>Обеспечение деятельности (оказания услуг)подведомственных учреждений</t>
  </si>
  <si>
    <t>Сумма на          2022 год</t>
  </si>
  <si>
    <t xml:space="preserve">к решению Степановского </t>
  </si>
  <si>
    <t>сельского Совета депутатов</t>
  </si>
  <si>
    <t>к решению Степановского</t>
  </si>
  <si>
    <t>01400S4120</t>
  </si>
  <si>
    <t>0140000000</t>
  </si>
  <si>
    <t>Жилищно хозяйство</t>
  </si>
  <si>
    <t>0502</t>
  </si>
  <si>
    <t>75</t>
  </si>
  <si>
    <t>76</t>
  </si>
  <si>
    <t>77</t>
  </si>
  <si>
    <t>78</t>
  </si>
  <si>
    <t>79</t>
  </si>
  <si>
    <t>80</t>
  </si>
  <si>
    <t>Другие общегосударственные вопросы по содержанию имущества в области культуры</t>
  </si>
  <si>
    <t xml:space="preserve">Другие общегосударственные вопросы </t>
  </si>
  <si>
    <t xml:space="preserve">Общегосударственные вопросы </t>
  </si>
  <si>
    <t>Сумма на 2023 год</t>
  </si>
  <si>
    <t>Сумма на          2023 год</t>
  </si>
  <si>
    <t>ВСЕГО:</t>
  </si>
  <si>
    <t>01200S5090</t>
  </si>
  <si>
    <t>1000</t>
  </si>
  <si>
    <t>Социальная политика</t>
  </si>
  <si>
    <t>Пенсионное обеспечение</t>
  </si>
  <si>
    <t>1001</t>
  </si>
  <si>
    <t>СОЦИАЛЬНАЯ ПОЛИТИКА</t>
  </si>
  <si>
    <t>2200010010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</si>
  <si>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</si>
  <si>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83</t>
  </si>
  <si>
    <t>84</t>
  </si>
  <si>
    <t>85</t>
  </si>
  <si>
    <t>86</t>
  </si>
  <si>
    <t>Субсидии на капитальный ремонт и ремонт автомобильных дорог общего пользования</t>
  </si>
  <si>
    <t>87</t>
  </si>
  <si>
    <t>88</t>
  </si>
  <si>
    <t>853</t>
  </si>
  <si>
    <t>850</t>
  </si>
  <si>
    <t>Уплата иных платежей</t>
  </si>
  <si>
    <t>Уплата налогов, сборов и иных платежей</t>
  </si>
  <si>
    <t xml:space="preserve">(в редакции решения Степановского </t>
  </si>
  <si>
    <t>0140028100</t>
  </si>
  <si>
    <t>0110073380</t>
  </si>
  <si>
    <t>0110073880</t>
  </si>
  <si>
    <t>0110077450</t>
  </si>
  <si>
    <t>011007745</t>
  </si>
  <si>
    <t>Поддержка самообложения граждан в городских и сельских поселений</t>
  </si>
  <si>
    <t>Содействие развитию налогового потенциала</t>
  </si>
  <si>
    <t>Распределение   бюджетных ассигнований бюджета 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</si>
  <si>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</si>
  <si>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</si>
  <si>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на 2022 год и плановый период на 2023-2024 годов</t>
  </si>
  <si>
    <t>Сумма на          2024 год</t>
  </si>
  <si>
    <t>на 2022 год  и плановый период 2023-2024 годов</t>
  </si>
  <si>
    <t>Приложение 3</t>
  </si>
  <si>
    <t>Приложение 4</t>
  </si>
  <si>
    <t>Условно утверждённые расходы</t>
  </si>
  <si>
    <t>Условно утвержденные расходы</t>
  </si>
  <si>
    <t>Условно утвердженные расходы</t>
  </si>
  <si>
    <t>№42</t>
  </si>
  <si>
    <t>от 27.12.2021</t>
  </si>
  <si>
    <t xml:space="preserve">от 27.12.2021 </t>
  </si>
  <si>
    <t>№ 42</t>
  </si>
  <si>
    <t>от  27.12.2021</t>
  </si>
  <si>
    <t>(в редакции решения Степановского</t>
  </si>
  <si>
    <t>81</t>
  </si>
  <si>
    <t>82</t>
  </si>
  <si>
    <t>1102</t>
  </si>
  <si>
    <t>Массовый спорт</t>
  </si>
  <si>
    <t>01200S5080</t>
  </si>
  <si>
    <t xml:space="preserve">Субсидии на содержание автомобильных дорог </t>
  </si>
  <si>
    <t>89</t>
  </si>
  <si>
    <t>от  30.03.2022</t>
  </si>
  <si>
    <t>№6)</t>
  </si>
  <si>
    <t xml:space="preserve">от 30.03.2022 </t>
  </si>
  <si>
    <t>№ 6)</t>
  </si>
  <si>
    <t>от 30.03.2022</t>
  </si>
  <si>
    <t>от 30.06.2022</t>
  </si>
  <si>
    <t>90</t>
  </si>
  <si>
    <t>91</t>
  </si>
  <si>
    <t>92</t>
  </si>
  <si>
    <t>93</t>
  </si>
  <si>
    <t>от  30.06.2022</t>
  </si>
  <si>
    <t xml:space="preserve">от 30.06.2022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</si>
</sst>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4" fontId="15" fillId="0" borderId="0" xfId="53" applyNumberFormat="1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center" vertical="top"/>
    </xf>
    <xf numFmtId="2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7" fillId="0" borderId="0" xfId="0" applyFont="1" applyFill="1" applyAlignment="1" quotePrefix="1">
      <alignment wrapText="1"/>
    </xf>
    <xf numFmtId="4" fontId="7" fillId="0" borderId="0" xfId="0" applyNumberFormat="1" applyFont="1" applyFill="1" applyAlignment="1" quotePrefix="1">
      <alignment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4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2" fontId="14" fillId="0" borderId="16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20" xfId="0" applyNumberFormat="1" applyFont="1" applyFill="1" applyBorder="1" applyAlignment="1">
      <alignment horizontal="center" vertical="center" wrapText="1"/>
    </xf>
    <xf numFmtId="172" fontId="11" fillId="0" borderId="21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left" vertical="center"/>
    </xf>
    <xf numFmtId="4" fontId="13" fillId="0" borderId="20" xfId="0" applyNumberFormat="1" applyFont="1" applyFill="1" applyBorder="1" applyAlignment="1">
      <alignment horizontal="center" vertical="center"/>
    </xf>
    <xf numFmtId="4" fontId="1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left"/>
    </xf>
    <xf numFmtId="178" fontId="16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top" wrapText="1"/>
    </xf>
    <xf numFmtId="2" fontId="17" fillId="0" borderId="18" xfId="0" applyNumberFormat="1" applyFont="1" applyFill="1" applyBorder="1" applyAlignment="1">
      <alignment horizontal="left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vertical="top" wrapText="1"/>
    </xf>
    <xf numFmtId="49" fontId="17" fillId="0" borderId="18" xfId="0" applyNumberFormat="1" applyFont="1" applyFill="1" applyBorder="1" applyAlignment="1">
      <alignment horizontal="left" vertical="center" wrapText="1"/>
    </xf>
    <xf numFmtId="2" fontId="14" fillId="0" borderId="17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justify" vertical="top" wrapText="1"/>
    </xf>
    <xf numFmtId="0" fontId="14" fillId="0" borderId="17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/>
    </xf>
    <xf numFmtId="2" fontId="11" fillId="0" borderId="1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7" fillId="0" borderId="29" xfId="0" applyNumberFormat="1" applyFont="1" applyFill="1" applyBorder="1" applyAlignment="1">
      <alignment horizontal="left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" fontId="17" fillId="0" borderId="30" xfId="0" applyNumberFormat="1" applyFont="1" applyFill="1" applyBorder="1" applyAlignment="1">
      <alignment horizontal="center" vertical="center" wrapText="1"/>
    </xf>
    <xf numFmtId="4" fontId="17" fillId="0" borderId="3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13" fillId="0" borderId="24" xfId="0" applyNumberFormat="1" applyFont="1" applyFill="1" applyBorder="1" applyAlignment="1">
      <alignment horizontal="center" vertical="center" wrapText="1"/>
    </xf>
    <xf numFmtId="2" fontId="17" fillId="0" borderId="32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wrapText="1"/>
    </xf>
    <xf numFmtId="2" fontId="14" fillId="0" borderId="28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4" fillId="0" borderId="28" xfId="0" applyNumberFormat="1" applyFont="1" applyFill="1" applyBorder="1" applyAlignment="1">
      <alignment horizontal="left" vertical="center"/>
    </xf>
    <xf numFmtId="4" fontId="2" fillId="0" borderId="0" xfId="54" applyNumberFormat="1" applyFont="1" applyFill="1" applyAlignment="1">
      <alignment horizontal="left" vertical="center"/>
      <protection/>
    </xf>
    <xf numFmtId="0" fontId="1" fillId="0" borderId="4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178" fontId="2" fillId="25" borderId="0" xfId="0" applyNumberFormat="1" applyFont="1" applyFill="1" applyAlignment="1">
      <alignment/>
    </xf>
    <xf numFmtId="4" fontId="2" fillId="25" borderId="0" xfId="54" applyNumberFormat="1" applyFont="1" applyFill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40">
      <selection activeCell="D12" sqref="D12"/>
    </sheetView>
  </sheetViews>
  <sheetFormatPr defaultColWidth="9.00390625" defaultRowHeight="12.75"/>
  <cols>
    <col min="1" max="1" width="5.75390625" style="90" customWidth="1"/>
    <col min="2" max="2" width="30.625" style="91" customWidth="1"/>
    <col min="3" max="3" width="9.00390625" style="92" customWidth="1"/>
    <col min="4" max="4" width="18.875" style="93" customWidth="1"/>
    <col min="5" max="6" width="18.75390625" style="93" customWidth="1"/>
    <col min="7" max="16384" width="9.125" style="78" customWidth="1"/>
  </cols>
  <sheetData>
    <row r="1" spans="1:6" s="1" customFormat="1" ht="18.75">
      <c r="A1" s="68"/>
      <c r="B1" s="69"/>
      <c r="D1" s="70"/>
      <c r="E1" s="71" t="s">
        <v>242</v>
      </c>
      <c r="F1" s="72"/>
    </row>
    <row r="2" spans="1:6" s="1" customFormat="1" ht="15.75">
      <c r="A2" s="68"/>
      <c r="B2" s="69"/>
      <c r="D2" s="73"/>
      <c r="E2" s="187" t="s">
        <v>190</v>
      </c>
      <c r="F2" s="187"/>
    </row>
    <row r="3" spans="1:6" s="1" customFormat="1" ht="15.75">
      <c r="A3" s="68"/>
      <c r="B3" s="69"/>
      <c r="D3" s="73"/>
      <c r="E3" s="187" t="s">
        <v>191</v>
      </c>
      <c r="F3" s="187"/>
    </row>
    <row r="4" spans="1:6" s="1" customFormat="1" ht="15.75">
      <c r="A4" s="68"/>
      <c r="B4" s="69"/>
      <c r="D4" s="73"/>
      <c r="E4" s="94" t="s">
        <v>251</v>
      </c>
      <c r="F4" s="94" t="s">
        <v>250</v>
      </c>
    </row>
    <row r="5" spans="1:6" s="1" customFormat="1" ht="15.75">
      <c r="A5" s="68"/>
      <c r="B5" s="69"/>
      <c r="D5" s="73"/>
      <c r="E5" s="94"/>
      <c r="F5" s="94"/>
    </row>
    <row r="6" spans="1:6" s="1" customFormat="1" ht="18.75">
      <c r="A6" s="68"/>
      <c r="B6" s="69"/>
      <c r="D6" s="70"/>
      <c r="E6" s="71" t="s">
        <v>242</v>
      </c>
      <c r="F6" s="72"/>
    </row>
    <row r="7" spans="1:6" s="1" customFormat="1" ht="15.75">
      <c r="A7" s="68"/>
      <c r="B7" s="69"/>
      <c r="D7" s="73"/>
      <c r="E7" s="187" t="s">
        <v>228</v>
      </c>
      <c r="F7" s="187"/>
    </row>
    <row r="8" spans="1:6" s="1" customFormat="1" ht="15.75">
      <c r="A8" s="68"/>
      <c r="B8" s="69"/>
      <c r="D8" s="73"/>
      <c r="E8" s="187" t="s">
        <v>191</v>
      </c>
      <c r="F8" s="187"/>
    </row>
    <row r="9" spans="1:6" s="1" customFormat="1" ht="15.75">
      <c r="A9" s="68"/>
      <c r="B9" s="69"/>
      <c r="D9" s="73"/>
      <c r="E9" s="94" t="s">
        <v>260</v>
      </c>
      <c r="F9" s="94" t="s">
        <v>261</v>
      </c>
    </row>
    <row r="10" spans="1:6" s="1" customFormat="1" ht="15.75">
      <c r="A10" s="68"/>
      <c r="B10" s="69"/>
      <c r="D10" s="73"/>
      <c r="E10" s="94"/>
      <c r="F10" s="94"/>
    </row>
    <row r="11" spans="1:6" s="1" customFormat="1" ht="18.75">
      <c r="A11" s="68"/>
      <c r="B11" s="69"/>
      <c r="D11" s="73"/>
      <c r="E11" s="71" t="s">
        <v>242</v>
      </c>
      <c r="F11" s="72"/>
    </row>
    <row r="12" spans="1:6" s="1" customFormat="1" ht="15.75">
      <c r="A12" s="68"/>
      <c r="B12" s="69"/>
      <c r="D12" s="73"/>
      <c r="E12" s="187" t="s">
        <v>228</v>
      </c>
      <c r="F12" s="187"/>
    </row>
    <row r="13" spans="1:6" s="1" customFormat="1" ht="15.75">
      <c r="A13" s="68"/>
      <c r="B13" s="69"/>
      <c r="D13" s="73"/>
      <c r="E13" s="187" t="s">
        <v>191</v>
      </c>
      <c r="F13" s="187"/>
    </row>
    <row r="14" spans="1:6" s="1" customFormat="1" ht="15.75">
      <c r="A14" s="68"/>
      <c r="B14" s="69"/>
      <c r="D14" s="73"/>
      <c r="E14" s="94" t="s">
        <v>270</v>
      </c>
      <c r="F14" s="196" t="s">
        <v>261</v>
      </c>
    </row>
    <row r="15" spans="1:6" s="1" customFormat="1" ht="15.75">
      <c r="A15" s="74"/>
      <c r="D15" s="73"/>
      <c r="E15" s="73"/>
      <c r="F15" s="73"/>
    </row>
    <row r="16" spans="1:6" s="1" customFormat="1" ht="58.5" customHeight="1">
      <c r="A16" s="188" t="s">
        <v>236</v>
      </c>
      <c r="B16" s="188"/>
      <c r="C16" s="188"/>
      <c r="D16" s="188"/>
      <c r="E16" s="188"/>
      <c r="F16" s="188"/>
    </row>
    <row r="17" spans="1:6" s="1" customFormat="1" ht="15.75">
      <c r="A17" s="74"/>
      <c r="D17" s="73"/>
      <c r="E17" s="73"/>
      <c r="F17" s="73" t="s">
        <v>67</v>
      </c>
    </row>
    <row r="18" spans="1:6" ht="45" customHeight="1">
      <c r="A18" s="75" t="s">
        <v>71</v>
      </c>
      <c r="B18" s="75" t="s">
        <v>72</v>
      </c>
      <c r="C18" s="76" t="s">
        <v>73</v>
      </c>
      <c r="D18" s="77" t="s">
        <v>237</v>
      </c>
      <c r="E18" s="77" t="s">
        <v>206</v>
      </c>
      <c r="F18" s="77" t="s">
        <v>238</v>
      </c>
    </row>
    <row r="19" spans="1:6" ht="15.75">
      <c r="A19" s="79" t="s">
        <v>74</v>
      </c>
      <c r="B19" s="80" t="s">
        <v>74</v>
      </c>
      <c r="C19" s="80" t="s">
        <v>75</v>
      </c>
      <c r="D19" s="81" t="s">
        <v>76</v>
      </c>
      <c r="E19" s="81" t="s">
        <v>77</v>
      </c>
      <c r="F19" s="81" t="s">
        <v>78</v>
      </c>
    </row>
    <row r="20" spans="1:6" ht="31.5">
      <c r="A20" s="79" t="s">
        <v>74</v>
      </c>
      <c r="B20" s="82" t="s">
        <v>81</v>
      </c>
      <c r="C20" s="83" t="s">
        <v>82</v>
      </c>
      <c r="D20" s="84">
        <f>D21+D22+D23+D24+D25</f>
        <v>4441206.45</v>
      </c>
      <c r="E20" s="84">
        <f>E21+E22+E23+E24+E25</f>
        <v>4108059</v>
      </c>
      <c r="F20" s="84">
        <f>F21+F22+F23+F24+F25</f>
        <v>4065359</v>
      </c>
    </row>
    <row r="21" spans="1:6" ht="66.75" customHeight="1">
      <c r="A21" s="79" t="s">
        <v>75</v>
      </c>
      <c r="B21" s="85" t="s">
        <v>47</v>
      </c>
      <c r="C21" s="79" t="s">
        <v>83</v>
      </c>
      <c r="D21" s="182">
        <v>940039.85</v>
      </c>
      <c r="E21" s="182">
        <v>940039.85</v>
      </c>
      <c r="F21" s="182">
        <v>940039.85</v>
      </c>
    </row>
    <row r="22" spans="1:6" ht="126">
      <c r="A22" s="79" t="s">
        <v>76</v>
      </c>
      <c r="B22" s="85" t="s">
        <v>48</v>
      </c>
      <c r="C22" s="76" t="s">
        <v>68</v>
      </c>
      <c r="D22" s="86">
        <v>2517907.6</v>
      </c>
      <c r="E22" s="86">
        <v>2483260.15</v>
      </c>
      <c r="F22" s="86">
        <v>2440560.15</v>
      </c>
    </row>
    <row r="23" spans="1:6" ht="94.5">
      <c r="A23" s="79" t="s">
        <v>77</v>
      </c>
      <c r="B23" s="85" t="s">
        <v>49</v>
      </c>
      <c r="C23" s="76" t="s">
        <v>89</v>
      </c>
      <c r="D23" s="86">
        <v>680559</v>
      </c>
      <c r="E23" s="86">
        <v>680559</v>
      </c>
      <c r="F23" s="86">
        <v>680559</v>
      </c>
    </row>
    <row r="24" spans="1:6" ht="15.75">
      <c r="A24" s="79" t="s">
        <v>78</v>
      </c>
      <c r="B24" s="85" t="s">
        <v>50</v>
      </c>
      <c r="C24" s="76" t="s">
        <v>32</v>
      </c>
      <c r="D24" s="86">
        <f>'прил 4 '!G43</f>
        <v>1000</v>
      </c>
      <c r="E24" s="86">
        <v>1000</v>
      </c>
      <c r="F24" s="86">
        <v>1000</v>
      </c>
    </row>
    <row r="25" spans="1:6" ht="34.5" customHeight="1">
      <c r="A25" s="79" t="s">
        <v>79</v>
      </c>
      <c r="B25" s="22" t="s">
        <v>29</v>
      </c>
      <c r="C25" s="76" t="s">
        <v>33</v>
      </c>
      <c r="D25" s="86">
        <v>301700</v>
      </c>
      <c r="E25" s="86">
        <v>3200</v>
      </c>
      <c r="F25" s="86">
        <v>3200</v>
      </c>
    </row>
    <row r="26" spans="1:6" ht="15.75">
      <c r="A26" s="79" t="s">
        <v>80</v>
      </c>
      <c r="B26" s="82" t="s">
        <v>40</v>
      </c>
      <c r="C26" s="87" t="s">
        <v>35</v>
      </c>
      <c r="D26" s="88">
        <f>D27</f>
        <v>86237</v>
      </c>
      <c r="E26" s="88">
        <f>E27</f>
        <v>90138</v>
      </c>
      <c r="F26" s="88">
        <f>F27</f>
        <v>94362</v>
      </c>
    </row>
    <row r="27" spans="1:6" ht="31.5">
      <c r="A27" s="79" t="s">
        <v>84</v>
      </c>
      <c r="B27" s="85" t="s">
        <v>7</v>
      </c>
      <c r="C27" s="76" t="s">
        <v>36</v>
      </c>
      <c r="D27" s="86">
        <v>86237</v>
      </c>
      <c r="E27" s="86">
        <v>90138</v>
      </c>
      <c r="F27" s="86">
        <v>94362</v>
      </c>
    </row>
    <row r="28" spans="1:6" ht="50.25" customHeight="1">
      <c r="A28" s="79" t="s">
        <v>85</v>
      </c>
      <c r="B28" s="82" t="s">
        <v>39</v>
      </c>
      <c r="C28" s="87" t="s">
        <v>38</v>
      </c>
      <c r="D28" s="88">
        <f>D29</f>
        <v>57400</v>
      </c>
      <c r="E28" s="88">
        <f>E29</f>
        <v>57400</v>
      </c>
      <c r="F28" s="88">
        <f>F29</f>
        <v>57400</v>
      </c>
    </row>
    <row r="29" spans="1:6" ht="81" customHeight="1">
      <c r="A29" s="79" t="s">
        <v>86</v>
      </c>
      <c r="B29" s="95" t="s">
        <v>216</v>
      </c>
      <c r="C29" s="76" t="s">
        <v>186</v>
      </c>
      <c r="D29" s="86">
        <v>57400</v>
      </c>
      <c r="E29" s="86">
        <v>57400</v>
      </c>
      <c r="F29" s="86">
        <v>57400</v>
      </c>
    </row>
    <row r="30" spans="1:6" ht="15.75">
      <c r="A30" s="79" t="s">
        <v>87</v>
      </c>
      <c r="B30" s="82" t="s">
        <v>69</v>
      </c>
      <c r="C30" s="87" t="s">
        <v>70</v>
      </c>
      <c r="D30" s="88">
        <f>D31</f>
        <v>389638.05</v>
      </c>
      <c r="E30" s="88">
        <f>E31</f>
        <v>272373</v>
      </c>
      <c r="F30" s="88">
        <f>F31</f>
        <v>277673</v>
      </c>
    </row>
    <row r="31" spans="1:6" ht="33.75" customHeight="1">
      <c r="A31" s="79" t="s">
        <v>88</v>
      </c>
      <c r="B31" s="89" t="s">
        <v>14</v>
      </c>
      <c r="C31" s="76" t="s">
        <v>9</v>
      </c>
      <c r="D31" s="86">
        <v>389638.05</v>
      </c>
      <c r="E31" s="86">
        <v>272373</v>
      </c>
      <c r="F31" s="86">
        <v>277673</v>
      </c>
    </row>
    <row r="32" spans="1:6" ht="39" customHeight="1">
      <c r="A32" s="79" t="s">
        <v>41</v>
      </c>
      <c r="B32" s="82" t="s">
        <v>90</v>
      </c>
      <c r="C32" s="87" t="s">
        <v>91</v>
      </c>
      <c r="D32" s="88">
        <f>D34+D33</f>
        <v>808186</v>
      </c>
      <c r="E32" s="88">
        <f>E34+E33</f>
        <v>533100</v>
      </c>
      <c r="F32" s="88">
        <f>F34+F33</f>
        <v>452800</v>
      </c>
    </row>
    <row r="33" spans="1:6" ht="18" customHeight="1" hidden="1">
      <c r="A33" s="79" t="s">
        <v>122</v>
      </c>
      <c r="B33" s="85" t="s">
        <v>195</v>
      </c>
      <c r="C33" s="76" t="s">
        <v>196</v>
      </c>
      <c r="D33" s="86">
        <v>0</v>
      </c>
      <c r="E33" s="86">
        <v>0</v>
      </c>
      <c r="F33" s="86">
        <v>0</v>
      </c>
    </row>
    <row r="34" spans="1:6" ht="16.5" customHeight="1">
      <c r="A34" s="79" t="s">
        <v>122</v>
      </c>
      <c r="B34" s="85" t="s">
        <v>12</v>
      </c>
      <c r="C34" s="76" t="s">
        <v>11</v>
      </c>
      <c r="D34" s="86">
        <v>808186</v>
      </c>
      <c r="E34" s="86">
        <v>533100</v>
      </c>
      <c r="F34" s="86">
        <v>452800</v>
      </c>
    </row>
    <row r="35" spans="1:6" ht="16.5" customHeight="1">
      <c r="A35" s="79" t="s">
        <v>124</v>
      </c>
      <c r="B35" s="82" t="s">
        <v>211</v>
      </c>
      <c r="C35" s="87" t="s">
        <v>210</v>
      </c>
      <c r="D35" s="88">
        <f>D36</f>
        <v>67600</v>
      </c>
      <c r="E35" s="88">
        <f>E36</f>
        <v>67600</v>
      </c>
      <c r="F35" s="88">
        <f>F36</f>
        <v>67600</v>
      </c>
    </row>
    <row r="36" spans="1:6" ht="25.5" customHeight="1">
      <c r="A36" s="79" t="s">
        <v>22</v>
      </c>
      <c r="B36" s="97" t="s">
        <v>212</v>
      </c>
      <c r="C36" s="76" t="s">
        <v>213</v>
      </c>
      <c r="D36" s="86">
        <v>67600</v>
      </c>
      <c r="E36" s="86">
        <v>67600</v>
      </c>
      <c r="F36" s="86">
        <v>67600</v>
      </c>
    </row>
    <row r="37" spans="1:6" ht="16.5" customHeight="1">
      <c r="A37" s="79" t="s">
        <v>125</v>
      </c>
      <c r="B37" s="82" t="s">
        <v>30</v>
      </c>
      <c r="C37" s="87" t="s">
        <v>31</v>
      </c>
      <c r="D37" s="88">
        <f>D38</f>
        <v>25000</v>
      </c>
      <c r="E37" s="88">
        <f>E38</f>
        <v>25000</v>
      </c>
      <c r="F37" s="88">
        <f>F38</f>
        <v>25000</v>
      </c>
    </row>
    <row r="38" spans="1:6" ht="35.25" customHeight="1">
      <c r="A38" s="79" t="s">
        <v>23</v>
      </c>
      <c r="B38" s="85" t="s">
        <v>256</v>
      </c>
      <c r="C38" s="76" t="s">
        <v>255</v>
      </c>
      <c r="D38" s="86">
        <v>25000</v>
      </c>
      <c r="E38" s="86">
        <v>25000</v>
      </c>
      <c r="F38" s="86">
        <v>25000</v>
      </c>
    </row>
    <row r="39" spans="1:6" ht="15.75">
      <c r="A39" s="79" t="s">
        <v>115</v>
      </c>
      <c r="B39" s="185" t="s">
        <v>46</v>
      </c>
      <c r="C39" s="186"/>
      <c r="D39" s="88">
        <f>D20+D26+D28+D30+D32+D37+D35</f>
        <v>5875267.5</v>
      </c>
      <c r="E39" s="88">
        <f>E20+E26+E28+E30+E32+E37+E35</f>
        <v>5153670</v>
      </c>
      <c r="F39" s="88">
        <f>F20+F26+F28+F30+F32+F37+F35</f>
        <v>5040194</v>
      </c>
    </row>
    <row r="40" spans="1:6" ht="31.5">
      <c r="A40" s="79" t="s">
        <v>116</v>
      </c>
      <c r="B40" s="82" t="s">
        <v>244</v>
      </c>
      <c r="C40" s="76"/>
      <c r="D40" s="86">
        <f>'прил 4 '!G117</f>
        <v>0</v>
      </c>
      <c r="E40" s="86">
        <f>135704.35+2295.65</f>
        <v>138000</v>
      </c>
      <c r="F40" s="86">
        <v>268000</v>
      </c>
    </row>
    <row r="41" spans="1:6" ht="15.75">
      <c r="A41" s="79" t="s">
        <v>117</v>
      </c>
      <c r="B41" s="82" t="s">
        <v>208</v>
      </c>
      <c r="C41" s="87"/>
      <c r="D41" s="88">
        <f>D20+D26+D28+D30+D32+D37+D35</f>
        <v>5875267.5</v>
      </c>
      <c r="E41" s="88">
        <f>E20+E26+E28+E30+E32+E37+E35+E40</f>
        <v>5291670</v>
      </c>
      <c r="F41" s="88">
        <f>F20+F26+F28+F30+F32+F37+F35+F40</f>
        <v>5308194</v>
      </c>
    </row>
  </sheetData>
  <sheetProtection/>
  <mergeCells count="8">
    <mergeCell ref="B39:C39"/>
    <mergeCell ref="E3:F3"/>
    <mergeCell ref="E2:F2"/>
    <mergeCell ref="A16:F16"/>
    <mergeCell ref="E7:F7"/>
    <mergeCell ref="E8:F8"/>
    <mergeCell ref="E12:F12"/>
    <mergeCell ref="E13:F13"/>
  </mergeCells>
  <printOptions/>
  <pageMargins left="0.3937007874015748" right="0.1968503937007874" top="0.3937007874015748" bottom="0.5905511811023623" header="0" footer="0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="90" zoomScaleNormal="90" zoomScaleSheetLayoutView="75" zoomScalePageLayoutView="0" workbookViewId="0" topLeftCell="A1">
      <selection activeCell="J4" sqref="J4"/>
    </sheetView>
  </sheetViews>
  <sheetFormatPr defaultColWidth="9.00390625" defaultRowHeight="12.75"/>
  <cols>
    <col min="1" max="1" width="6.75390625" style="17" customWidth="1"/>
    <col min="2" max="2" width="44.375" style="3" customWidth="1"/>
    <col min="3" max="3" width="11.125" style="4" customWidth="1"/>
    <col min="4" max="4" width="11.875" style="4" customWidth="1"/>
    <col min="5" max="5" width="11.625" style="4" customWidth="1"/>
    <col min="6" max="6" width="10.625" style="4" customWidth="1"/>
    <col min="7" max="7" width="15.625" style="8" customWidth="1"/>
    <col min="8" max="8" width="16.625" style="8" customWidth="1"/>
    <col min="9" max="9" width="15.625" style="8" customWidth="1"/>
    <col min="10" max="16384" width="9.125" style="1" customWidth="1"/>
  </cols>
  <sheetData>
    <row r="1" spans="7:9" ht="18.75">
      <c r="G1" s="190" t="s">
        <v>243</v>
      </c>
      <c r="H1" s="190"/>
      <c r="I1" s="14"/>
    </row>
    <row r="2" spans="7:9" ht="18.75">
      <c r="G2" s="191" t="s">
        <v>192</v>
      </c>
      <c r="H2" s="191"/>
      <c r="I2" s="15"/>
    </row>
    <row r="3" spans="7:9" ht="18.75">
      <c r="G3" s="191" t="s">
        <v>191</v>
      </c>
      <c r="H3" s="191"/>
      <c r="I3" s="15"/>
    </row>
    <row r="4" spans="6:8" ht="15.75">
      <c r="F4" s="9"/>
      <c r="G4" s="184" t="s">
        <v>249</v>
      </c>
      <c r="H4" s="184" t="s">
        <v>250</v>
      </c>
    </row>
    <row r="5" spans="6:9" ht="15.75">
      <c r="F5" s="9"/>
      <c r="G5" s="6"/>
      <c r="H5" s="184"/>
      <c r="I5" s="184"/>
    </row>
    <row r="6" spans="6:9" ht="15.75">
      <c r="F6" s="9"/>
      <c r="G6" s="190" t="s">
        <v>243</v>
      </c>
      <c r="H6" s="190"/>
      <c r="I6" s="184"/>
    </row>
    <row r="7" spans="6:9" ht="15.75">
      <c r="F7" s="9"/>
      <c r="G7" s="16" t="s">
        <v>252</v>
      </c>
      <c r="H7" s="16"/>
      <c r="I7" s="184"/>
    </row>
    <row r="8" spans="6:9" ht="15.75">
      <c r="F8" s="9"/>
      <c r="G8" s="191" t="s">
        <v>191</v>
      </c>
      <c r="H8" s="191"/>
      <c r="I8" s="184"/>
    </row>
    <row r="9" spans="6:8" ht="15.75">
      <c r="F9" s="9"/>
      <c r="G9" s="184" t="s">
        <v>262</v>
      </c>
      <c r="H9" s="184" t="s">
        <v>263</v>
      </c>
    </row>
    <row r="10" spans="6:8" ht="15.75">
      <c r="F10" s="9"/>
      <c r="G10" s="184"/>
      <c r="H10" s="184"/>
    </row>
    <row r="11" spans="6:8" ht="15.75">
      <c r="F11" s="9"/>
      <c r="G11" s="190" t="s">
        <v>243</v>
      </c>
      <c r="H11" s="190"/>
    </row>
    <row r="12" spans="6:8" ht="15.75">
      <c r="F12" s="9"/>
      <c r="G12" s="16" t="s">
        <v>252</v>
      </c>
      <c r="H12" s="16"/>
    </row>
    <row r="13" spans="6:8" ht="15.75">
      <c r="F13" s="9"/>
      <c r="G13" s="191" t="s">
        <v>191</v>
      </c>
      <c r="H13" s="191"/>
    </row>
    <row r="14" spans="6:8" ht="15.75">
      <c r="F14" s="9"/>
      <c r="G14" s="184" t="s">
        <v>271</v>
      </c>
      <c r="H14" s="197" t="s">
        <v>263</v>
      </c>
    </row>
    <row r="16" spans="1:9" ht="15.75">
      <c r="A16" s="189" t="s">
        <v>181</v>
      </c>
      <c r="B16" s="189"/>
      <c r="C16" s="189"/>
      <c r="D16" s="189"/>
      <c r="E16" s="189"/>
      <c r="F16" s="189"/>
      <c r="G16" s="189"/>
      <c r="H16" s="189"/>
      <c r="I16" s="189"/>
    </row>
    <row r="17" spans="1:9" ht="15.75">
      <c r="A17" s="189" t="s">
        <v>239</v>
      </c>
      <c r="B17" s="189"/>
      <c r="C17" s="189"/>
      <c r="D17" s="189"/>
      <c r="E17" s="189"/>
      <c r="F17" s="189"/>
      <c r="G17" s="189"/>
      <c r="H17" s="189"/>
      <c r="I17" s="189"/>
    </row>
    <row r="18" spans="1:9" ht="15.75">
      <c r="A18" s="96"/>
      <c r="B18" s="2"/>
      <c r="C18" s="7"/>
      <c r="D18" s="7"/>
      <c r="E18" s="7"/>
      <c r="F18" s="7"/>
      <c r="G18" s="5"/>
      <c r="H18" s="5"/>
      <c r="I18" s="5"/>
    </row>
    <row r="19" ht="15.75">
      <c r="I19" s="8" t="s">
        <v>97</v>
      </c>
    </row>
    <row r="20" spans="1:9" ht="38.25">
      <c r="A20" s="10" t="s">
        <v>71</v>
      </c>
      <c r="B20" s="10" t="s">
        <v>51</v>
      </c>
      <c r="C20" s="11" t="s">
        <v>52</v>
      </c>
      <c r="D20" s="11" t="s">
        <v>53</v>
      </c>
      <c r="E20" s="11" t="s">
        <v>27</v>
      </c>
      <c r="F20" s="11" t="s">
        <v>28</v>
      </c>
      <c r="G20" s="13" t="s">
        <v>189</v>
      </c>
      <c r="H20" s="13" t="s">
        <v>207</v>
      </c>
      <c r="I20" s="13" t="s">
        <v>240</v>
      </c>
    </row>
    <row r="21" spans="1:9" ht="15.75">
      <c r="A21" s="12" t="s">
        <v>74</v>
      </c>
      <c r="B21" s="11" t="s">
        <v>75</v>
      </c>
      <c r="C21" s="12" t="s">
        <v>76</v>
      </c>
      <c r="D21" s="11" t="s">
        <v>77</v>
      </c>
      <c r="E21" s="12" t="s">
        <v>78</v>
      </c>
      <c r="F21" s="11" t="s">
        <v>79</v>
      </c>
      <c r="G21" s="12" t="s">
        <v>80</v>
      </c>
      <c r="H21" s="11" t="s">
        <v>84</v>
      </c>
      <c r="I21" s="12" t="s">
        <v>85</v>
      </c>
    </row>
    <row r="22" spans="1:9" ht="42.75">
      <c r="A22" s="24" t="s">
        <v>74</v>
      </c>
      <c r="B22" s="18" t="s">
        <v>100</v>
      </c>
      <c r="C22" s="19" t="s">
        <v>98</v>
      </c>
      <c r="D22" s="19"/>
      <c r="E22" s="19"/>
      <c r="F22" s="19"/>
      <c r="G22" s="20"/>
      <c r="H22" s="20"/>
      <c r="I22" s="20"/>
    </row>
    <row r="23" spans="1:9" ht="15.75">
      <c r="A23" s="24" t="s">
        <v>75</v>
      </c>
      <c r="B23" s="25" t="s">
        <v>55</v>
      </c>
      <c r="C23" s="26" t="s">
        <v>98</v>
      </c>
      <c r="D23" s="24" t="s">
        <v>82</v>
      </c>
      <c r="E23" s="24" t="s">
        <v>54</v>
      </c>
      <c r="F23" s="24" t="s">
        <v>54</v>
      </c>
      <c r="G23" s="27">
        <f>G24+G29+G38+G43+G47</f>
        <v>4441206.45</v>
      </c>
      <c r="H23" s="27">
        <f>H24+H29+H38+H43+H47</f>
        <v>4108059.0000000005</v>
      </c>
      <c r="I23" s="27">
        <f>I24+I29+I38+I43+I47</f>
        <v>4065359.0000000005</v>
      </c>
    </row>
    <row r="24" spans="1:9" ht="38.25">
      <c r="A24" s="24" t="s">
        <v>76</v>
      </c>
      <c r="B24" s="25" t="s">
        <v>47</v>
      </c>
      <c r="C24" s="26" t="s">
        <v>98</v>
      </c>
      <c r="D24" s="24" t="s">
        <v>83</v>
      </c>
      <c r="E24" s="24" t="s">
        <v>54</v>
      </c>
      <c r="F24" s="24" t="s">
        <v>54</v>
      </c>
      <c r="G24" s="27">
        <f aca="true" t="shared" si="0" ref="G24:I27">G25</f>
        <v>940039.85</v>
      </c>
      <c r="H24" s="27">
        <f t="shared" si="0"/>
        <v>940039.85</v>
      </c>
      <c r="I24" s="27">
        <f t="shared" si="0"/>
        <v>940039.85</v>
      </c>
    </row>
    <row r="25" spans="1:9" ht="25.5">
      <c r="A25" s="11" t="s">
        <v>77</v>
      </c>
      <c r="B25" s="21" t="s">
        <v>94</v>
      </c>
      <c r="C25" s="19" t="s">
        <v>98</v>
      </c>
      <c r="D25" s="11" t="s">
        <v>83</v>
      </c>
      <c r="E25" s="11" t="s">
        <v>101</v>
      </c>
      <c r="F25" s="11" t="s">
        <v>54</v>
      </c>
      <c r="G25" s="13">
        <f>G26</f>
        <v>940039.85</v>
      </c>
      <c r="H25" s="13">
        <f t="shared" si="0"/>
        <v>940039.85</v>
      </c>
      <c r="I25" s="13">
        <f t="shared" si="0"/>
        <v>940039.85</v>
      </c>
    </row>
    <row r="26" spans="1:9" ht="15.75">
      <c r="A26" s="11" t="s">
        <v>78</v>
      </c>
      <c r="B26" s="21" t="s">
        <v>93</v>
      </c>
      <c r="C26" s="19" t="s">
        <v>98</v>
      </c>
      <c r="D26" s="11" t="s">
        <v>83</v>
      </c>
      <c r="E26" s="11" t="s">
        <v>102</v>
      </c>
      <c r="F26" s="11" t="s">
        <v>54</v>
      </c>
      <c r="G26" s="13">
        <f t="shared" si="0"/>
        <v>940039.85</v>
      </c>
      <c r="H26" s="13">
        <f t="shared" si="0"/>
        <v>940039.85</v>
      </c>
      <c r="I26" s="13">
        <f t="shared" si="0"/>
        <v>940039.85</v>
      </c>
    </row>
    <row r="27" spans="1:9" ht="63.75">
      <c r="A27" s="11" t="s">
        <v>79</v>
      </c>
      <c r="B27" s="21" t="s">
        <v>56</v>
      </c>
      <c r="C27" s="19" t="s">
        <v>98</v>
      </c>
      <c r="D27" s="11" t="s">
        <v>83</v>
      </c>
      <c r="E27" s="11" t="s">
        <v>102</v>
      </c>
      <c r="F27" s="11" t="s">
        <v>57</v>
      </c>
      <c r="G27" s="13">
        <f t="shared" si="0"/>
        <v>940039.85</v>
      </c>
      <c r="H27" s="13">
        <f t="shared" si="0"/>
        <v>940039.85</v>
      </c>
      <c r="I27" s="13">
        <f t="shared" si="0"/>
        <v>940039.85</v>
      </c>
    </row>
    <row r="28" spans="1:9" ht="25.5">
      <c r="A28" s="11" t="s">
        <v>80</v>
      </c>
      <c r="B28" s="21" t="s">
        <v>58</v>
      </c>
      <c r="C28" s="19" t="s">
        <v>98</v>
      </c>
      <c r="D28" s="11" t="s">
        <v>83</v>
      </c>
      <c r="E28" s="11" t="s">
        <v>102</v>
      </c>
      <c r="F28" s="11" t="s">
        <v>59</v>
      </c>
      <c r="G28" s="13">
        <v>940039.85</v>
      </c>
      <c r="H28" s="13">
        <v>940039.85</v>
      </c>
      <c r="I28" s="13">
        <v>940039.85</v>
      </c>
    </row>
    <row r="29" spans="1:9" ht="51">
      <c r="A29" s="24" t="s">
        <v>84</v>
      </c>
      <c r="B29" s="25" t="s">
        <v>48</v>
      </c>
      <c r="C29" s="26" t="s">
        <v>98</v>
      </c>
      <c r="D29" s="24" t="s">
        <v>68</v>
      </c>
      <c r="E29" s="24" t="s">
        <v>54</v>
      </c>
      <c r="F29" s="24" t="s">
        <v>54</v>
      </c>
      <c r="G29" s="27">
        <f aca="true" t="shared" si="1" ref="G29:I30">G30</f>
        <v>2517907.6</v>
      </c>
      <c r="H29" s="27">
        <f t="shared" si="1"/>
        <v>2483260.1500000004</v>
      </c>
      <c r="I29" s="27">
        <f t="shared" si="1"/>
        <v>2440560.1500000004</v>
      </c>
    </row>
    <row r="30" spans="1:9" ht="25.5">
      <c r="A30" s="11" t="s">
        <v>85</v>
      </c>
      <c r="B30" s="21" t="s">
        <v>94</v>
      </c>
      <c r="C30" s="19" t="s">
        <v>98</v>
      </c>
      <c r="D30" s="11" t="s">
        <v>68</v>
      </c>
      <c r="E30" s="11" t="s">
        <v>101</v>
      </c>
      <c r="F30" s="11" t="s">
        <v>54</v>
      </c>
      <c r="G30" s="13">
        <f t="shared" si="1"/>
        <v>2517907.6</v>
      </c>
      <c r="H30" s="13">
        <f t="shared" si="1"/>
        <v>2483260.1500000004</v>
      </c>
      <c r="I30" s="13">
        <f t="shared" si="1"/>
        <v>2440560.1500000004</v>
      </c>
    </row>
    <row r="31" spans="1:9" ht="25.5">
      <c r="A31" s="11" t="s">
        <v>86</v>
      </c>
      <c r="B31" s="21" t="s">
        <v>92</v>
      </c>
      <c r="C31" s="19" t="s">
        <v>98</v>
      </c>
      <c r="D31" s="11" t="s">
        <v>68</v>
      </c>
      <c r="E31" s="11" t="s">
        <v>102</v>
      </c>
      <c r="F31" s="11" t="s">
        <v>54</v>
      </c>
      <c r="G31" s="13">
        <f>G32+G34+G36</f>
        <v>2517907.6</v>
      </c>
      <c r="H31" s="13">
        <f>H32+H34+H36</f>
        <v>2483260.1500000004</v>
      </c>
      <c r="I31" s="13">
        <f>I32+I34+I36</f>
        <v>2440560.1500000004</v>
      </c>
    </row>
    <row r="32" spans="1:9" ht="63.75">
      <c r="A32" s="11" t="s">
        <v>87</v>
      </c>
      <c r="B32" s="21" t="s">
        <v>56</v>
      </c>
      <c r="C32" s="19" t="s">
        <v>98</v>
      </c>
      <c r="D32" s="11" t="s">
        <v>68</v>
      </c>
      <c r="E32" s="11" t="s">
        <v>102</v>
      </c>
      <c r="F32" s="11" t="s">
        <v>57</v>
      </c>
      <c r="G32" s="13">
        <f>G33</f>
        <v>1669881.62</v>
      </c>
      <c r="H32" s="13">
        <f>H33</f>
        <v>1639015.62</v>
      </c>
      <c r="I32" s="13">
        <f>I33</f>
        <v>1639015.62</v>
      </c>
    </row>
    <row r="33" spans="1:9" ht="25.5">
      <c r="A33" s="11" t="s">
        <v>88</v>
      </c>
      <c r="B33" s="21" t="s">
        <v>58</v>
      </c>
      <c r="C33" s="19" t="s">
        <v>98</v>
      </c>
      <c r="D33" s="11" t="s">
        <v>68</v>
      </c>
      <c r="E33" s="11" t="s">
        <v>102</v>
      </c>
      <c r="F33" s="11" t="s">
        <v>59</v>
      </c>
      <c r="G33" s="13">
        <v>1669881.62</v>
      </c>
      <c r="H33" s="13">
        <v>1639015.62</v>
      </c>
      <c r="I33" s="13">
        <v>1639015.62</v>
      </c>
    </row>
    <row r="34" spans="1:9" ht="25.5">
      <c r="A34" s="11" t="s">
        <v>41</v>
      </c>
      <c r="B34" s="21" t="s">
        <v>60</v>
      </c>
      <c r="C34" s="19" t="s">
        <v>98</v>
      </c>
      <c r="D34" s="11" t="s">
        <v>68</v>
      </c>
      <c r="E34" s="11" t="s">
        <v>102</v>
      </c>
      <c r="F34" s="11" t="s">
        <v>61</v>
      </c>
      <c r="G34" s="13">
        <f>G35</f>
        <v>847025.98</v>
      </c>
      <c r="H34" s="13">
        <f>H35</f>
        <v>843244.53</v>
      </c>
      <c r="I34" s="13">
        <f>I35</f>
        <v>800544.53</v>
      </c>
    </row>
    <row r="35" spans="1:9" ht="38.25">
      <c r="A35" s="11" t="s">
        <v>122</v>
      </c>
      <c r="B35" s="21" t="s">
        <v>62</v>
      </c>
      <c r="C35" s="19" t="s">
        <v>98</v>
      </c>
      <c r="D35" s="11" t="s">
        <v>68</v>
      </c>
      <c r="E35" s="11" t="s">
        <v>102</v>
      </c>
      <c r="F35" s="11" t="s">
        <v>63</v>
      </c>
      <c r="G35" s="13">
        <v>847025.98</v>
      </c>
      <c r="H35" s="13">
        <v>843244.53</v>
      </c>
      <c r="I35" s="13">
        <v>800544.53</v>
      </c>
    </row>
    <row r="36" spans="1:9" ht="15.75">
      <c r="A36" s="11" t="s">
        <v>123</v>
      </c>
      <c r="B36" s="21" t="s">
        <v>64</v>
      </c>
      <c r="C36" s="19" t="s">
        <v>98</v>
      </c>
      <c r="D36" s="11" t="s">
        <v>68</v>
      </c>
      <c r="E36" s="11" t="s">
        <v>102</v>
      </c>
      <c r="F36" s="11" t="s">
        <v>65</v>
      </c>
      <c r="G36" s="13">
        <f>G37</f>
        <v>1000</v>
      </c>
      <c r="H36" s="13">
        <f>H37</f>
        <v>1000</v>
      </c>
      <c r="I36" s="13">
        <f>I37</f>
        <v>1000</v>
      </c>
    </row>
    <row r="37" spans="1:9" ht="15.75">
      <c r="A37" s="11" t="s">
        <v>124</v>
      </c>
      <c r="B37" s="21" t="s">
        <v>226</v>
      </c>
      <c r="C37" s="19" t="s">
        <v>98</v>
      </c>
      <c r="D37" s="11" t="s">
        <v>68</v>
      </c>
      <c r="E37" s="11" t="s">
        <v>102</v>
      </c>
      <c r="F37" s="11" t="s">
        <v>224</v>
      </c>
      <c r="G37" s="13">
        <v>1000</v>
      </c>
      <c r="H37" s="13">
        <v>1000</v>
      </c>
      <c r="I37" s="13">
        <v>1000</v>
      </c>
    </row>
    <row r="38" spans="1:9" ht="48.75" customHeight="1">
      <c r="A38" s="24" t="s">
        <v>22</v>
      </c>
      <c r="B38" s="28" t="s">
        <v>4</v>
      </c>
      <c r="C38" s="26" t="s">
        <v>98</v>
      </c>
      <c r="D38" s="24" t="s">
        <v>89</v>
      </c>
      <c r="E38" s="24"/>
      <c r="F38" s="24"/>
      <c r="G38" s="27">
        <f aca="true" t="shared" si="2" ref="G38:I39">G39</f>
        <v>680559</v>
      </c>
      <c r="H38" s="27">
        <f t="shared" si="2"/>
        <v>680559</v>
      </c>
      <c r="I38" s="27">
        <f t="shared" si="2"/>
        <v>680559</v>
      </c>
    </row>
    <row r="39" spans="1:9" ht="28.5" customHeight="1">
      <c r="A39" s="11" t="s">
        <v>125</v>
      </c>
      <c r="B39" s="21" t="s">
        <v>94</v>
      </c>
      <c r="C39" s="19" t="s">
        <v>98</v>
      </c>
      <c r="D39" s="11" t="s">
        <v>89</v>
      </c>
      <c r="E39" s="11" t="s">
        <v>101</v>
      </c>
      <c r="F39" s="11"/>
      <c r="G39" s="13">
        <f t="shared" si="2"/>
        <v>680559</v>
      </c>
      <c r="H39" s="13">
        <f t="shared" si="2"/>
        <v>680559</v>
      </c>
      <c r="I39" s="13">
        <f t="shared" si="2"/>
        <v>680559</v>
      </c>
    </row>
    <row r="40" spans="1:9" ht="25.5">
      <c r="A40" s="11" t="s">
        <v>23</v>
      </c>
      <c r="B40" s="21" t="s">
        <v>92</v>
      </c>
      <c r="C40" s="19" t="s">
        <v>98</v>
      </c>
      <c r="D40" s="11" t="s">
        <v>89</v>
      </c>
      <c r="E40" s="11" t="s">
        <v>102</v>
      </c>
      <c r="F40" s="11"/>
      <c r="G40" s="13">
        <f aca="true" t="shared" si="3" ref="G40:I41">G41</f>
        <v>680559</v>
      </c>
      <c r="H40" s="13">
        <f t="shared" si="3"/>
        <v>680559</v>
      </c>
      <c r="I40" s="13">
        <f t="shared" si="3"/>
        <v>680559</v>
      </c>
    </row>
    <row r="41" spans="1:9" ht="15.75">
      <c r="A41" s="11" t="s">
        <v>115</v>
      </c>
      <c r="B41" s="21" t="s">
        <v>5</v>
      </c>
      <c r="C41" s="19" t="s">
        <v>98</v>
      </c>
      <c r="D41" s="11" t="s">
        <v>89</v>
      </c>
      <c r="E41" s="11" t="s">
        <v>102</v>
      </c>
      <c r="F41" s="11" t="s">
        <v>6</v>
      </c>
      <c r="G41" s="13">
        <f t="shared" si="3"/>
        <v>680559</v>
      </c>
      <c r="H41" s="13">
        <f t="shared" si="3"/>
        <v>680559</v>
      </c>
      <c r="I41" s="13">
        <f t="shared" si="3"/>
        <v>680559</v>
      </c>
    </row>
    <row r="42" spans="1:9" ht="15.75">
      <c r="A42" s="11" t="s">
        <v>116</v>
      </c>
      <c r="B42" s="21" t="s">
        <v>18</v>
      </c>
      <c r="C42" s="19" t="s">
        <v>98</v>
      </c>
      <c r="D42" s="11" t="s">
        <v>89</v>
      </c>
      <c r="E42" s="11" t="s">
        <v>102</v>
      </c>
      <c r="F42" s="11" t="s">
        <v>17</v>
      </c>
      <c r="G42" s="13">
        <v>680559</v>
      </c>
      <c r="H42" s="13">
        <v>680559</v>
      </c>
      <c r="I42" s="13">
        <v>680559</v>
      </c>
    </row>
    <row r="43" spans="1:9" ht="15.75">
      <c r="A43" s="24" t="s">
        <v>117</v>
      </c>
      <c r="B43" s="25" t="s">
        <v>50</v>
      </c>
      <c r="C43" s="26" t="s">
        <v>98</v>
      </c>
      <c r="D43" s="24" t="s">
        <v>32</v>
      </c>
      <c r="E43" s="24"/>
      <c r="F43" s="24"/>
      <c r="G43" s="27">
        <f aca="true" t="shared" si="4" ref="G43:I45">G44</f>
        <v>1000</v>
      </c>
      <c r="H43" s="27">
        <f t="shared" si="4"/>
        <v>1000</v>
      </c>
      <c r="I43" s="27">
        <f t="shared" si="4"/>
        <v>1000</v>
      </c>
    </row>
    <row r="44" spans="1:9" ht="15.75">
      <c r="A44" s="11" t="s">
        <v>118</v>
      </c>
      <c r="B44" s="21" t="s">
        <v>95</v>
      </c>
      <c r="C44" s="19" t="s">
        <v>98</v>
      </c>
      <c r="D44" s="11" t="s">
        <v>32</v>
      </c>
      <c r="E44" s="11" t="s">
        <v>103</v>
      </c>
      <c r="F44" s="11"/>
      <c r="G44" s="13">
        <f t="shared" si="4"/>
        <v>1000</v>
      </c>
      <c r="H44" s="13">
        <f t="shared" si="4"/>
        <v>1000</v>
      </c>
      <c r="I44" s="13">
        <f t="shared" si="4"/>
        <v>1000</v>
      </c>
    </row>
    <row r="45" spans="1:9" ht="15.75">
      <c r="A45" s="11" t="s">
        <v>119</v>
      </c>
      <c r="B45" s="139" t="s">
        <v>64</v>
      </c>
      <c r="C45" s="19" t="s">
        <v>98</v>
      </c>
      <c r="D45" s="11" t="s">
        <v>32</v>
      </c>
      <c r="E45" s="11" t="s">
        <v>103</v>
      </c>
      <c r="F45" s="11" t="s">
        <v>65</v>
      </c>
      <c r="G45" s="13">
        <f t="shared" si="4"/>
        <v>1000</v>
      </c>
      <c r="H45" s="13">
        <f t="shared" si="4"/>
        <v>1000</v>
      </c>
      <c r="I45" s="13">
        <f t="shared" si="4"/>
        <v>1000</v>
      </c>
    </row>
    <row r="46" spans="1:9" ht="15.75">
      <c r="A46" s="11" t="s">
        <v>120</v>
      </c>
      <c r="B46" s="22" t="s">
        <v>0</v>
      </c>
      <c r="C46" s="19" t="s">
        <v>98</v>
      </c>
      <c r="D46" s="11" t="s">
        <v>32</v>
      </c>
      <c r="E46" s="11" t="s">
        <v>103</v>
      </c>
      <c r="F46" s="11" t="s">
        <v>16</v>
      </c>
      <c r="G46" s="13">
        <v>1000</v>
      </c>
      <c r="H46" s="13">
        <v>1000</v>
      </c>
      <c r="I46" s="13">
        <v>1000</v>
      </c>
    </row>
    <row r="47" spans="1:9" ht="15.75">
      <c r="A47" s="24" t="s">
        <v>121</v>
      </c>
      <c r="B47" s="140" t="s">
        <v>29</v>
      </c>
      <c r="C47" s="26" t="s">
        <v>98</v>
      </c>
      <c r="D47" s="24" t="s">
        <v>33</v>
      </c>
      <c r="E47" s="24"/>
      <c r="F47" s="24"/>
      <c r="G47" s="27">
        <f>G48+G51</f>
        <v>301700</v>
      </c>
      <c r="H47" s="27">
        <f>H48+H51</f>
        <v>3200</v>
      </c>
      <c r="I47" s="27">
        <f>I48+I51</f>
        <v>3200</v>
      </c>
    </row>
    <row r="48" spans="1:9" ht="45">
      <c r="A48" s="11" t="s">
        <v>24</v>
      </c>
      <c r="B48" s="22" t="s">
        <v>168</v>
      </c>
      <c r="C48" s="19" t="s">
        <v>98</v>
      </c>
      <c r="D48" s="11" t="s">
        <v>33</v>
      </c>
      <c r="E48" s="11" t="s">
        <v>113</v>
      </c>
      <c r="F48" s="11"/>
      <c r="G48" s="13">
        <f aca="true" t="shared" si="5" ref="G48:I49">G49</f>
        <v>3200</v>
      </c>
      <c r="H48" s="13">
        <f t="shared" si="5"/>
        <v>3200</v>
      </c>
      <c r="I48" s="13">
        <f t="shared" si="5"/>
        <v>3200</v>
      </c>
    </row>
    <row r="49" spans="1:9" ht="25.5">
      <c r="A49" s="11" t="s">
        <v>25</v>
      </c>
      <c r="B49" s="21" t="s">
        <v>60</v>
      </c>
      <c r="C49" s="19" t="s">
        <v>98</v>
      </c>
      <c r="D49" s="11" t="s">
        <v>33</v>
      </c>
      <c r="E49" s="11" t="s">
        <v>113</v>
      </c>
      <c r="F49" s="11" t="s">
        <v>61</v>
      </c>
      <c r="G49" s="13">
        <f t="shared" si="5"/>
        <v>3200</v>
      </c>
      <c r="H49" s="13">
        <f t="shared" si="5"/>
        <v>3200</v>
      </c>
      <c r="I49" s="13">
        <f t="shared" si="5"/>
        <v>3200</v>
      </c>
    </row>
    <row r="50" spans="1:9" ht="38.25">
      <c r="A50" s="11" t="s">
        <v>126</v>
      </c>
      <c r="B50" s="21" t="s">
        <v>62</v>
      </c>
      <c r="C50" s="19" t="s">
        <v>98</v>
      </c>
      <c r="D50" s="11" t="s">
        <v>33</v>
      </c>
      <c r="E50" s="11" t="s">
        <v>113</v>
      </c>
      <c r="F50" s="11" t="s">
        <v>63</v>
      </c>
      <c r="G50" s="13">
        <v>3200</v>
      </c>
      <c r="H50" s="13">
        <v>3200</v>
      </c>
      <c r="I50" s="13">
        <v>3200</v>
      </c>
    </row>
    <row r="51" spans="1:9" ht="42.75" customHeight="1">
      <c r="A51" s="11" t="s">
        <v>127</v>
      </c>
      <c r="B51" s="22" t="s">
        <v>180</v>
      </c>
      <c r="C51" s="19" t="s">
        <v>98</v>
      </c>
      <c r="D51" s="11" t="s">
        <v>33</v>
      </c>
      <c r="E51" s="11" t="s">
        <v>179</v>
      </c>
      <c r="F51" s="11"/>
      <c r="G51" s="13">
        <f aca="true" t="shared" si="6" ref="G51:I52">G52</f>
        <v>298500</v>
      </c>
      <c r="H51" s="13">
        <f t="shared" si="6"/>
        <v>0</v>
      </c>
      <c r="I51" s="13">
        <f t="shared" si="6"/>
        <v>0</v>
      </c>
    </row>
    <row r="52" spans="1:9" ht="25.5">
      <c r="A52" s="11" t="s">
        <v>128</v>
      </c>
      <c r="B52" s="21" t="s">
        <v>60</v>
      </c>
      <c r="C52" s="19" t="s">
        <v>98</v>
      </c>
      <c r="D52" s="11" t="s">
        <v>33</v>
      </c>
      <c r="E52" s="11" t="s">
        <v>179</v>
      </c>
      <c r="F52" s="11" t="s">
        <v>61</v>
      </c>
      <c r="G52" s="13">
        <f t="shared" si="6"/>
        <v>298500</v>
      </c>
      <c r="H52" s="13">
        <f t="shared" si="6"/>
        <v>0</v>
      </c>
      <c r="I52" s="13">
        <f t="shared" si="6"/>
        <v>0</v>
      </c>
    </row>
    <row r="53" spans="1:9" ht="38.25">
      <c r="A53" s="11" t="s">
        <v>129</v>
      </c>
      <c r="B53" s="21" t="s">
        <v>62</v>
      </c>
      <c r="C53" s="19" t="s">
        <v>98</v>
      </c>
      <c r="D53" s="11" t="s">
        <v>33</v>
      </c>
      <c r="E53" s="11" t="s">
        <v>179</v>
      </c>
      <c r="F53" s="11" t="s">
        <v>63</v>
      </c>
      <c r="G53" s="13">
        <v>298500</v>
      </c>
      <c r="H53" s="13">
        <v>0</v>
      </c>
      <c r="I53" s="13">
        <v>0</v>
      </c>
    </row>
    <row r="54" spans="1:9" ht="15.75">
      <c r="A54" s="24" t="s">
        <v>130</v>
      </c>
      <c r="B54" s="25" t="s">
        <v>169</v>
      </c>
      <c r="C54" s="26" t="s">
        <v>98</v>
      </c>
      <c r="D54" s="24" t="s">
        <v>35</v>
      </c>
      <c r="E54" s="24"/>
      <c r="F54" s="24"/>
      <c r="G54" s="27">
        <f aca="true" t="shared" si="7" ref="G54:I58">G55</f>
        <v>86237</v>
      </c>
      <c r="H54" s="27">
        <f t="shared" si="7"/>
        <v>90138</v>
      </c>
      <c r="I54" s="27">
        <f t="shared" si="7"/>
        <v>94362</v>
      </c>
    </row>
    <row r="55" spans="1:9" ht="15.75">
      <c r="A55" s="24" t="s">
        <v>26</v>
      </c>
      <c r="B55" s="25" t="s">
        <v>7</v>
      </c>
      <c r="C55" s="26" t="s">
        <v>98</v>
      </c>
      <c r="D55" s="24" t="s">
        <v>36</v>
      </c>
      <c r="E55" s="24"/>
      <c r="F55" s="24"/>
      <c r="G55" s="27">
        <f t="shared" si="7"/>
        <v>86237</v>
      </c>
      <c r="H55" s="27">
        <f t="shared" si="7"/>
        <v>90138</v>
      </c>
      <c r="I55" s="27">
        <f t="shared" si="7"/>
        <v>94362</v>
      </c>
    </row>
    <row r="56" spans="1:9" ht="25.5">
      <c r="A56" s="11" t="s">
        <v>131</v>
      </c>
      <c r="B56" s="21" t="s">
        <v>10</v>
      </c>
      <c r="C56" s="19" t="s">
        <v>98</v>
      </c>
      <c r="D56" s="11" t="s">
        <v>36</v>
      </c>
      <c r="E56" s="11" t="s">
        <v>101</v>
      </c>
      <c r="F56" s="11"/>
      <c r="G56" s="13">
        <f t="shared" si="7"/>
        <v>86237</v>
      </c>
      <c r="H56" s="13">
        <f t="shared" si="7"/>
        <v>90138</v>
      </c>
      <c r="I56" s="13">
        <f t="shared" si="7"/>
        <v>94362</v>
      </c>
    </row>
    <row r="57" spans="1:9" ht="38.25">
      <c r="A57" s="11" t="s">
        <v>132</v>
      </c>
      <c r="B57" s="21" t="s">
        <v>175</v>
      </c>
      <c r="C57" s="19" t="s">
        <v>98</v>
      </c>
      <c r="D57" s="11" t="s">
        <v>36</v>
      </c>
      <c r="E57" s="11" t="s">
        <v>114</v>
      </c>
      <c r="F57" s="11"/>
      <c r="G57" s="13">
        <f>G58+G60</f>
        <v>86237</v>
      </c>
      <c r="H57" s="13">
        <f>H58+H60</f>
        <v>90138</v>
      </c>
      <c r="I57" s="13">
        <f>I58+I60</f>
        <v>94362</v>
      </c>
    </row>
    <row r="58" spans="1:9" ht="63.75">
      <c r="A58" s="11" t="s">
        <v>42</v>
      </c>
      <c r="B58" s="21" t="s">
        <v>56</v>
      </c>
      <c r="C58" s="19" t="s">
        <v>98</v>
      </c>
      <c r="D58" s="11" t="s">
        <v>36</v>
      </c>
      <c r="E58" s="11" t="s">
        <v>114</v>
      </c>
      <c r="F58" s="11" t="s">
        <v>57</v>
      </c>
      <c r="G58" s="13">
        <f t="shared" si="7"/>
        <v>73600</v>
      </c>
      <c r="H58" s="13">
        <f t="shared" si="7"/>
        <v>73600</v>
      </c>
      <c r="I58" s="13">
        <f t="shared" si="7"/>
        <v>73650</v>
      </c>
    </row>
    <row r="59" spans="1:9" ht="25.5">
      <c r="A59" s="11" t="s">
        <v>133</v>
      </c>
      <c r="B59" s="21" t="s">
        <v>58</v>
      </c>
      <c r="C59" s="19" t="s">
        <v>98</v>
      </c>
      <c r="D59" s="11" t="s">
        <v>36</v>
      </c>
      <c r="E59" s="11" t="s">
        <v>114</v>
      </c>
      <c r="F59" s="11" t="s">
        <v>59</v>
      </c>
      <c r="G59" s="13">
        <v>73600</v>
      </c>
      <c r="H59" s="13">
        <v>73600</v>
      </c>
      <c r="I59" s="13">
        <v>73650</v>
      </c>
    </row>
    <row r="60" spans="1:9" ht="25.5">
      <c r="A60" s="11" t="s">
        <v>134</v>
      </c>
      <c r="B60" s="21" t="s">
        <v>60</v>
      </c>
      <c r="C60" s="19" t="s">
        <v>98</v>
      </c>
      <c r="D60" s="11" t="s">
        <v>36</v>
      </c>
      <c r="E60" s="11" t="s">
        <v>114</v>
      </c>
      <c r="F60" s="11" t="s">
        <v>61</v>
      </c>
      <c r="G60" s="13">
        <f>G61</f>
        <v>12637</v>
      </c>
      <c r="H60" s="13">
        <f>H61</f>
        <v>16538</v>
      </c>
      <c r="I60" s="13">
        <f>I61</f>
        <v>20712</v>
      </c>
    </row>
    <row r="61" spans="1:9" ht="38.25">
      <c r="A61" s="11" t="s">
        <v>37</v>
      </c>
      <c r="B61" s="21" t="s">
        <v>62</v>
      </c>
      <c r="C61" s="19" t="s">
        <v>98</v>
      </c>
      <c r="D61" s="11" t="s">
        <v>36</v>
      </c>
      <c r="E61" s="11" t="s">
        <v>114</v>
      </c>
      <c r="F61" s="11" t="s">
        <v>63</v>
      </c>
      <c r="G61" s="13">
        <v>12637</v>
      </c>
      <c r="H61" s="13">
        <v>16538</v>
      </c>
      <c r="I61" s="13">
        <v>20712</v>
      </c>
    </row>
    <row r="62" spans="1:9" ht="15.75">
      <c r="A62" s="24" t="s">
        <v>135</v>
      </c>
      <c r="B62" s="25" t="s">
        <v>214</v>
      </c>
      <c r="C62" s="26" t="s">
        <v>98</v>
      </c>
      <c r="D62" s="24" t="s">
        <v>210</v>
      </c>
      <c r="E62" s="24"/>
      <c r="F62" s="24"/>
      <c r="G62" s="27">
        <f>G63</f>
        <v>67600</v>
      </c>
      <c r="H62" s="27">
        <f>H63</f>
        <v>67600</v>
      </c>
      <c r="I62" s="27">
        <f>I63</f>
        <v>67600</v>
      </c>
    </row>
    <row r="63" spans="1:9" ht="15.75">
      <c r="A63" s="24" t="s">
        <v>43</v>
      </c>
      <c r="B63" s="28" t="s">
        <v>212</v>
      </c>
      <c r="C63" s="26" t="s">
        <v>98</v>
      </c>
      <c r="D63" s="24" t="s">
        <v>213</v>
      </c>
      <c r="E63" s="24"/>
      <c r="F63" s="24"/>
      <c r="G63" s="27">
        <f aca="true" t="shared" si="8" ref="G63:I66">G64</f>
        <v>67600</v>
      </c>
      <c r="H63" s="27">
        <f t="shared" si="8"/>
        <v>67600</v>
      </c>
      <c r="I63" s="27">
        <f t="shared" si="8"/>
        <v>67600</v>
      </c>
    </row>
    <row r="64" spans="1:9" ht="25.5">
      <c r="A64" s="11" t="s">
        <v>44</v>
      </c>
      <c r="B64" s="21" t="s">
        <v>94</v>
      </c>
      <c r="C64" s="19" t="s">
        <v>98</v>
      </c>
      <c r="D64" s="11" t="s">
        <v>213</v>
      </c>
      <c r="E64" s="11" t="s">
        <v>101</v>
      </c>
      <c r="F64" s="11"/>
      <c r="G64" s="13">
        <f t="shared" si="8"/>
        <v>67600</v>
      </c>
      <c r="H64" s="13">
        <f t="shared" si="8"/>
        <v>67600</v>
      </c>
      <c r="I64" s="13">
        <f t="shared" si="8"/>
        <v>67600</v>
      </c>
    </row>
    <row r="65" spans="1:9" ht="25.5">
      <c r="A65" s="11" t="s">
        <v>136</v>
      </c>
      <c r="B65" s="21" t="s">
        <v>92</v>
      </c>
      <c r="C65" s="19" t="s">
        <v>98</v>
      </c>
      <c r="D65" s="11" t="s">
        <v>213</v>
      </c>
      <c r="E65" s="11" t="s">
        <v>215</v>
      </c>
      <c r="F65" s="11"/>
      <c r="G65" s="13">
        <f t="shared" si="8"/>
        <v>67600</v>
      </c>
      <c r="H65" s="13">
        <f t="shared" si="8"/>
        <v>67600</v>
      </c>
      <c r="I65" s="13">
        <f t="shared" si="8"/>
        <v>67600</v>
      </c>
    </row>
    <row r="66" spans="1:9" ht="15.75">
      <c r="A66" s="11" t="s">
        <v>137</v>
      </c>
      <c r="B66" s="21" t="s">
        <v>5</v>
      </c>
      <c r="C66" s="19" t="s">
        <v>98</v>
      </c>
      <c r="D66" s="11" t="s">
        <v>213</v>
      </c>
      <c r="E66" s="11" t="s">
        <v>215</v>
      </c>
      <c r="F66" s="11" t="s">
        <v>6</v>
      </c>
      <c r="G66" s="13">
        <f t="shared" si="8"/>
        <v>67600</v>
      </c>
      <c r="H66" s="13">
        <f t="shared" si="8"/>
        <v>67600</v>
      </c>
      <c r="I66" s="13">
        <f t="shared" si="8"/>
        <v>67600</v>
      </c>
    </row>
    <row r="67" spans="1:9" ht="15.75">
      <c r="A67" s="11" t="s">
        <v>138</v>
      </c>
      <c r="B67" s="21" t="s">
        <v>18</v>
      </c>
      <c r="C67" s="19" t="s">
        <v>98</v>
      </c>
      <c r="D67" s="11" t="s">
        <v>213</v>
      </c>
      <c r="E67" s="11" t="s">
        <v>215</v>
      </c>
      <c r="F67" s="11" t="s">
        <v>17</v>
      </c>
      <c r="G67" s="13">
        <v>67600</v>
      </c>
      <c r="H67" s="13">
        <v>67600</v>
      </c>
      <c r="I67" s="13">
        <v>67600</v>
      </c>
    </row>
    <row r="68" spans="1:9" ht="25.5">
      <c r="A68" s="24" t="s">
        <v>45</v>
      </c>
      <c r="B68" s="25" t="s">
        <v>21</v>
      </c>
      <c r="C68" s="26" t="s">
        <v>98</v>
      </c>
      <c r="D68" s="24" t="s">
        <v>38</v>
      </c>
      <c r="E68" s="24"/>
      <c r="F68" s="24"/>
      <c r="G68" s="27">
        <f aca="true" t="shared" si="9" ref="G68:I72">G69</f>
        <v>57400</v>
      </c>
      <c r="H68" s="27">
        <f t="shared" si="9"/>
        <v>57400</v>
      </c>
      <c r="I68" s="27">
        <f t="shared" si="9"/>
        <v>57400</v>
      </c>
    </row>
    <row r="69" spans="1:9" ht="38.25">
      <c r="A69" s="24" t="s">
        <v>139</v>
      </c>
      <c r="B69" s="25" t="s">
        <v>216</v>
      </c>
      <c r="C69" s="26" t="s">
        <v>98</v>
      </c>
      <c r="D69" s="24" t="s">
        <v>186</v>
      </c>
      <c r="E69" s="24"/>
      <c r="F69" s="24"/>
      <c r="G69" s="27">
        <f>G70+G75</f>
        <v>57400</v>
      </c>
      <c r="H69" s="27">
        <f>H70+H75</f>
        <v>57400</v>
      </c>
      <c r="I69" s="27">
        <f>I70+I75</f>
        <v>57400</v>
      </c>
    </row>
    <row r="70" spans="1:9" ht="38.25">
      <c r="A70" s="11" t="s">
        <v>140</v>
      </c>
      <c r="B70" s="23" t="s">
        <v>165</v>
      </c>
      <c r="C70" s="19" t="s">
        <v>98</v>
      </c>
      <c r="D70" s="11" t="s">
        <v>186</v>
      </c>
      <c r="E70" s="11" t="s">
        <v>104</v>
      </c>
      <c r="F70" s="11"/>
      <c r="G70" s="13">
        <f t="shared" si="9"/>
        <v>57400</v>
      </c>
      <c r="H70" s="13">
        <f t="shared" si="9"/>
        <v>57400</v>
      </c>
      <c r="I70" s="13">
        <f t="shared" si="9"/>
        <v>57400</v>
      </c>
    </row>
    <row r="71" spans="1:9" ht="38.25">
      <c r="A71" s="11" t="s">
        <v>141</v>
      </c>
      <c r="B71" s="23" t="s">
        <v>187</v>
      </c>
      <c r="C71" s="19" t="s">
        <v>98</v>
      </c>
      <c r="D71" s="11" t="s">
        <v>186</v>
      </c>
      <c r="E71" s="11" t="s">
        <v>194</v>
      </c>
      <c r="F71" s="11"/>
      <c r="G71" s="13">
        <f t="shared" si="9"/>
        <v>57400</v>
      </c>
      <c r="H71" s="13">
        <f t="shared" si="9"/>
        <v>57400</v>
      </c>
      <c r="I71" s="13">
        <f t="shared" si="9"/>
        <v>57400</v>
      </c>
    </row>
    <row r="72" spans="1:9" ht="25.5">
      <c r="A72" s="11" t="s">
        <v>142</v>
      </c>
      <c r="B72" s="21" t="s">
        <v>188</v>
      </c>
      <c r="C72" s="19" t="s">
        <v>98</v>
      </c>
      <c r="D72" s="11" t="s">
        <v>186</v>
      </c>
      <c r="E72" s="11" t="s">
        <v>193</v>
      </c>
      <c r="F72" s="11"/>
      <c r="G72" s="13">
        <f>G73</f>
        <v>57400</v>
      </c>
      <c r="H72" s="13">
        <f t="shared" si="9"/>
        <v>57400</v>
      </c>
      <c r="I72" s="13">
        <f t="shared" si="9"/>
        <v>57400</v>
      </c>
    </row>
    <row r="73" spans="1:9" ht="25.5">
      <c r="A73" s="11" t="s">
        <v>143</v>
      </c>
      <c r="B73" s="21" t="s">
        <v>60</v>
      </c>
      <c r="C73" s="19" t="s">
        <v>98</v>
      </c>
      <c r="D73" s="11" t="s">
        <v>186</v>
      </c>
      <c r="E73" s="11" t="s">
        <v>193</v>
      </c>
      <c r="F73" s="11" t="s">
        <v>61</v>
      </c>
      <c r="G73" s="13">
        <f>G74</f>
        <v>57400</v>
      </c>
      <c r="H73" s="13">
        <f>H74</f>
        <v>57400</v>
      </c>
      <c r="I73" s="13">
        <f>I74</f>
        <v>57400</v>
      </c>
    </row>
    <row r="74" spans="1:9" ht="38.25">
      <c r="A74" s="11" t="s">
        <v>144</v>
      </c>
      <c r="B74" s="21" t="s">
        <v>62</v>
      </c>
      <c r="C74" s="19" t="s">
        <v>98</v>
      </c>
      <c r="D74" s="11" t="s">
        <v>186</v>
      </c>
      <c r="E74" s="11" t="s">
        <v>193</v>
      </c>
      <c r="F74" s="11" t="s">
        <v>63</v>
      </c>
      <c r="G74" s="13">
        <v>57400</v>
      </c>
      <c r="H74" s="13">
        <v>57400</v>
      </c>
      <c r="I74" s="13">
        <v>57400</v>
      </c>
    </row>
    <row r="75" spans="1:9" ht="32.25" customHeight="1">
      <c r="A75" s="11" t="s">
        <v>44</v>
      </c>
      <c r="B75" s="21" t="s">
        <v>188</v>
      </c>
      <c r="C75" s="19" t="s">
        <v>98</v>
      </c>
      <c r="D75" s="11" t="s">
        <v>186</v>
      </c>
      <c r="E75" s="11" t="s">
        <v>229</v>
      </c>
      <c r="F75" s="11"/>
      <c r="G75" s="13">
        <f aca="true" t="shared" si="10" ref="G75:I76">G76</f>
        <v>0</v>
      </c>
      <c r="H75" s="13">
        <f t="shared" si="10"/>
        <v>0</v>
      </c>
      <c r="I75" s="13">
        <f t="shared" si="10"/>
        <v>0</v>
      </c>
    </row>
    <row r="76" spans="1:9" ht="25.5">
      <c r="A76" s="11" t="s">
        <v>136</v>
      </c>
      <c r="B76" s="21" t="s">
        <v>60</v>
      </c>
      <c r="C76" s="19" t="s">
        <v>98</v>
      </c>
      <c r="D76" s="11" t="s">
        <v>186</v>
      </c>
      <c r="E76" s="11" t="s">
        <v>229</v>
      </c>
      <c r="F76" s="11" t="s">
        <v>61</v>
      </c>
      <c r="G76" s="13">
        <f t="shared" si="10"/>
        <v>0</v>
      </c>
      <c r="H76" s="13">
        <f t="shared" si="10"/>
        <v>0</v>
      </c>
      <c r="I76" s="13">
        <f t="shared" si="10"/>
        <v>0</v>
      </c>
    </row>
    <row r="77" spans="1:9" ht="38.25">
      <c r="A77" s="11" t="s">
        <v>137</v>
      </c>
      <c r="B77" s="21" t="s">
        <v>62</v>
      </c>
      <c r="C77" s="19" t="s">
        <v>98</v>
      </c>
      <c r="D77" s="11" t="s">
        <v>186</v>
      </c>
      <c r="E77" s="11" t="s">
        <v>229</v>
      </c>
      <c r="F77" s="11" t="s">
        <v>63</v>
      </c>
      <c r="G77" s="13">
        <v>0</v>
      </c>
      <c r="H77" s="13">
        <v>0</v>
      </c>
      <c r="I77" s="13">
        <v>0</v>
      </c>
    </row>
    <row r="78" spans="1:9" ht="15.75">
      <c r="A78" s="24" t="s">
        <v>145</v>
      </c>
      <c r="B78" s="25" t="s">
        <v>170</v>
      </c>
      <c r="C78" s="26" t="s">
        <v>98</v>
      </c>
      <c r="D78" s="24" t="s">
        <v>70</v>
      </c>
      <c r="E78" s="24"/>
      <c r="F78" s="24"/>
      <c r="G78" s="27">
        <f aca="true" t="shared" si="11" ref="G78:I83">G79</f>
        <v>389638.05</v>
      </c>
      <c r="H78" s="27">
        <f t="shared" si="11"/>
        <v>272373</v>
      </c>
      <c r="I78" s="27">
        <f t="shared" si="11"/>
        <v>277673</v>
      </c>
    </row>
    <row r="79" spans="1:9" ht="15.75">
      <c r="A79" s="24" t="s">
        <v>146</v>
      </c>
      <c r="B79" s="25" t="s">
        <v>14</v>
      </c>
      <c r="C79" s="26" t="s">
        <v>98</v>
      </c>
      <c r="D79" s="24" t="s">
        <v>9</v>
      </c>
      <c r="E79" s="24"/>
      <c r="F79" s="24"/>
      <c r="G79" s="27">
        <f t="shared" si="11"/>
        <v>389638.05</v>
      </c>
      <c r="H79" s="27">
        <f t="shared" si="11"/>
        <v>272373</v>
      </c>
      <c r="I79" s="27">
        <f t="shared" si="11"/>
        <v>277673</v>
      </c>
    </row>
    <row r="80" spans="1:9" ht="38.25">
      <c r="A80" s="11" t="s">
        <v>147</v>
      </c>
      <c r="B80" s="23" t="s">
        <v>163</v>
      </c>
      <c r="C80" s="19" t="s">
        <v>98</v>
      </c>
      <c r="D80" s="11" t="s">
        <v>9</v>
      </c>
      <c r="E80" s="11" t="s">
        <v>104</v>
      </c>
      <c r="F80" s="11"/>
      <c r="G80" s="13">
        <f>G81</f>
        <v>389638.05</v>
      </c>
      <c r="H80" s="13">
        <f t="shared" si="11"/>
        <v>272373</v>
      </c>
      <c r="I80" s="13">
        <f t="shared" si="11"/>
        <v>277673</v>
      </c>
    </row>
    <row r="81" spans="1:9" ht="38.25">
      <c r="A81" s="11" t="s">
        <v>148</v>
      </c>
      <c r="B81" s="21" t="s">
        <v>13</v>
      </c>
      <c r="C81" s="19" t="s">
        <v>98</v>
      </c>
      <c r="D81" s="11" t="s">
        <v>9</v>
      </c>
      <c r="E81" s="11" t="s">
        <v>105</v>
      </c>
      <c r="F81" s="11"/>
      <c r="G81" s="13">
        <f>G82+G85+G88</f>
        <v>389638.05</v>
      </c>
      <c r="H81" s="13">
        <f>H82+H85+H88</f>
        <v>272373</v>
      </c>
      <c r="I81" s="13">
        <f>I82+I85+I88</f>
        <v>277673</v>
      </c>
    </row>
    <row r="82" spans="1:9" ht="25.5">
      <c r="A82" s="11" t="s">
        <v>149</v>
      </c>
      <c r="B82" s="21" t="s">
        <v>167</v>
      </c>
      <c r="C82" s="19" t="s">
        <v>98</v>
      </c>
      <c r="D82" s="11" t="s">
        <v>9</v>
      </c>
      <c r="E82" s="11" t="s">
        <v>106</v>
      </c>
      <c r="F82" s="11"/>
      <c r="G82" s="13">
        <f t="shared" si="11"/>
        <v>248402.32</v>
      </c>
      <c r="H82" s="13">
        <f t="shared" si="11"/>
        <v>197400</v>
      </c>
      <c r="I82" s="13">
        <f t="shared" si="11"/>
        <v>202700</v>
      </c>
    </row>
    <row r="83" spans="1:9" ht="25.5">
      <c r="A83" s="11" t="s">
        <v>150</v>
      </c>
      <c r="B83" s="21" t="s">
        <v>60</v>
      </c>
      <c r="C83" s="19" t="s">
        <v>98</v>
      </c>
      <c r="D83" s="11" t="s">
        <v>9</v>
      </c>
      <c r="E83" s="11" t="s">
        <v>106</v>
      </c>
      <c r="F83" s="11" t="s">
        <v>61</v>
      </c>
      <c r="G83" s="13">
        <f t="shared" si="11"/>
        <v>248402.32</v>
      </c>
      <c r="H83" s="13">
        <f t="shared" si="11"/>
        <v>197400</v>
      </c>
      <c r="I83" s="13">
        <f t="shared" si="11"/>
        <v>202700</v>
      </c>
    </row>
    <row r="84" spans="1:9" ht="38.25">
      <c r="A84" s="11" t="s">
        <v>151</v>
      </c>
      <c r="B84" s="21" t="s">
        <v>62</v>
      </c>
      <c r="C84" s="19" t="s">
        <v>98</v>
      </c>
      <c r="D84" s="11" t="s">
        <v>9</v>
      </c>
      <c r="E84" s="11" t="s">
        <v>106</v>
      </c>
      <c r="F84" s="11" t="s">
        <v>63</v>
      </c>
      <c r="G84" s="13">
        <v>248402.32</v>
      </c>
      <c r="H84" s="13">
        <v>197400</v>
      </c>
      <c r="I84" s="13">
        <v>202700</v>
      </c>
    </row>
    <row r="85" spans="1:9" ht="38.25">
      <c r="A85" s="11" t="s">
        <v>152</v>
      </c>
      <c r="B85" s="21" t="s">
        <v>163</v>
      </c>
      <c r="C85" s="19" t="s">
        <v>98</v>
      </c>
      <c r="D85" s="11" t="s">
        <v>9</v>
      </c>
      <c r="E85" s="11" t="s">
        <v>257</v>
      </c>
      <c r="F85" s="11"/>
      <c r="G85" s="13">
        <f aca="true" t="shared" si="12" ref="G85:I89">G86</f>
        <v>141235.72999999998</v>
      </c>
      <c r="H85" s="13">
        <f t="shared" si="12"/>
        <v>74973</v>
      </c>
      <c r="I85" s="13">
        <f t="shared" si="12"/>
        <v>74973</v>
      </c>
    </row>
    <row r="86" spans="1:9" ht="25.5">
      <c r="A86" s="11" t="s">
        <v>153</v>
      </c>
      <c r="B86" s="21" t="s">
        <v>60</v>
      </c>
      <c r="C86" s="19" t="s">
        <v>98</v>
      </c>
      <c r="D86" s="11" t="s">
        <v>9</v>
      </c>
      <c r="E86" s="11" t="s">
        <v>257</v>
      </c>
      <c r="F86" s="11" t="s">
        <v>61</v>
      </c>
      <c r="G86" s="13">
        <f t="shared" si="12"/>
        <v>141235.72999999998</v>
      </c>
      <c r="H86" s="13">
        <f t="shared" si="12"/>
        <v>74973</v>
      </c>
      <c r="I86" s="13">
        <f t="shared" si="12"/>
        <v>74973</v>
      </c>
    </row>
    <row r="87" spans="1:9" ht="38.25">
      <c r="A87" s="11" t="s">
        <v>154</v>
      </c>
      <c r="B87" s="21" t="s">
        <v>62</v>
      </c>
      <c r="C87" s="19" t="s">
        <v>98</v>
      </c>
      <c r="D87" s="11" t="s">
        <v>9</v>
      </c>
      <c r="E87" s="11" t="s">
        <v>257</v>
      </c>
      <c r="F87" s="11" t="s">
        <v>63</v>
      </c>
      <c r="G87" s="13">
        <f>66262.73+74973</f>
        <v>141235.72999999998</v>
      </c>
      <c r="H87" s="13">
        <v>74973</v>
      </c>
      <c r="I87" s="13">
        <v>74973</v>
      </c>
    </row>
    <row r="88" spans="1:9" ht="38.25" hidden="1">
      <c r="A88" s="11" t="s">
        <v>155</v>
      </c>
      <c r="B88" s="21" t="s">
        <v>163</v>
      </c>
      <c r="C88" s="19" t="s">
        <v>98</v>
      </c>
      <c r="D88" s="11" t="s">
        <v>9</v>
      </c>
      <c r="E88" s="11" t="s">
        <v>209</v>
      </c>
      <c r="F88" s="11"/>
      <c r="G88" s="13">
        <f t="shared" si="12"/>
        <v>0</v>
      </c>
      <c r="H88" s="13">
        <f t="shared" si="12"/>
        <v>0</v>
      </c>
      <c r="I88" s="13">
        <f t="shared" si="12"/>
        <v>0</v>
      </c>
    </row>
    <row r="89" spans="1:9" ht="25.5" hidden="1">
      <c r="A89" s="11" t="s">
        <v>156</v>
      </c>
      <c r="B89" s="21" t="s">
        <v>60</v>
      </c>
      <c r="C89" s="19" t="s">
        <v>98</v>
      </c>
      <c r="D89" s="11" t="s">
        <v>9</v>
      </c>
      <c r="E89" s="11" t="s">
        <v>209</v>
      </c>
      <c r="F89" s="11" t="s">
        <v>61</v>
      </c>
      <c r="G89" s="13">
        <f t="shared" si="12"/>
        <v>0</v>
      </c>
      <c r="H89" s="13">
        <f t="shared" si="12"/>
        <v>0</v>
      </c>
      <c r="I89" s="13">
        <f t="shared" si="12"/>
        <v>0</v>
      </c>
    </row>
    <row r="90" spans="1:9" ht="38.25" hidden="1">
      <c r="A90" s="11" t="s">
        <v>157</v>
      </c>
      <c r="B90" s="21" t="s">
        <v>62</v>
      </c>
      <c r="C90" s="19" t="s">
        <v>98</v>
      </c>
      <c r="D90" s="11" t="s">
        <v>9</v>
      </c>
      <c r="E90" s="11" t="s">
        <v>209</v>
      </c>
      <c r="F90" s="11" t="s">
        <v>63</v>
      </c>
      <c r="G90" s="13">
        <v>0</v>
      </c>
      <c r="H90" s="13">
        <v>0</v>
      </c>
      <c r="I90" s="13">
        <v>0</v>
      </c>
    </row>
    <row r="91" spans="1:9" ht="15.75">
      <c r="A91" s="24" t="s">
        <v>155</v>
      </c>
      <c r="B91" s="25" t="s">
        <v>171</v>
      </c>
      <c r="C91" s="26" t="s">
        <v>98</v>
      </c>
      <c r="D91" s="24" t="s">
        <v>91</v>
      </c>
      <c r="E91" s="24"/>
      <c r="F91" s="24"/>
      <c r="G91" s="27">
        <f>G92</f>
        <v>808186</v>
      </c>
      <c r="H91" s="27">
        <f>H92</f>
        <v>533100</v>
      </c>
      <c r="I91" s="27">
        <f>I92</f>
        <v>452800</v>
      </c>
    </row>
    <row r="92" spans="1:9" ht="15.75">
      <c r="A92" s="24" t="s">
        <v>156</v>
      </c>
      <c r="B92" s="25" t="s">
        <v>12</v>
      </c>
      <c r="C92" s="26" t="s">
        <v>98</v>
      </c>
      <c r="D92" s="24" t="s">
        <v>11</v>
      </c>
      <c r="E92" s="24"/>
      <c r="F92" s="24"/>
      <c r="G92" s="27">
        <f aca="true" t="shared" si="13" ref="G92:I93">G93</f>
        <v>808186</v>
      </c>
      <c r="H92" s="27">
        <f t="shared" si="13"/>
        <v>533100</v>
      </c>
      <c r="I92" s="27">
        <f t="shared" si="13"/>
        <v>452800</v>
      </c>
    </row>
    <row r="93" spans="1:9" ht="38.25">
      <c r="A93" s="11" t="s">
        <v>157</v>
      </c>
      <c r="B93" s="23" t="s">
        <v>163</v>
      </c>
      <c r="C93" s="19" t="s">
        <v>98</v>
      </c>
      <c r="D93" s="11" t="s">
        <v>11</v>
      </c>
      <c r="E93" s="11" t="s">
        <v>104</v>
      </c>
      <c r="F93" s="11"/>
      <c r="G93" s="13">
        <f>G94</f>
        <v>808186</v>
      </c>
      <c r="H93" s="13">
        <f t="shared" si="13"/>
        <v>533100</v>
      </c>
      <c r="I93" s="13">
        <f t="shared" si="13"/>
        <v>452800</v>
      </c>
    </row>
    <row r="94" spans="1:9" ht="45">
      <c r="A94" s="11" t="s">
        <v>158</v>
      </c>
      <c r="B94" s="98" t="s">
        <v>15</v>
      </c>
      <c r="C94" s="19" t="s">
        <v>98</v>
      </c>
      <c r="D94" s="11" t="s">
        <v>11</v>
      </c>
      <c r="E94" s="11" t="s">
        <v>107</v>
      </c>
      <c r="F94" s="11"/>
      <c r="G94" s="13">
        <f>G95+G98+G101+G104+G107</f>
        <v>808186</v>
      </c>
      <c r="H94" s="13">
        <f>H95+H98+H101+H104+H107</f>
        <v>533100</v>
      </c>
      <c r="I94" s="13">
        <f>I95+I98+I101+I104+I107</f>
        <v>452800</v>
      </c>
    </row>
    <row r="95" spans="1:9" ht="15.75">
      <c r="A95" s="11" t="s">
        <v>159</v>
      </c>
      <c r="B95" s="99" t="s">
        <v>173</v>
      </c>
      <c r="C95" s="19" t="s">
        <v>98</v>
      </c>
      <c r="D95" s="11" t="s">
        <v>11</v>
      </c>
      <c r="E95" s="19" t="s">
        <v>110</v>
      </c>
      <c r="F95" s="11"/>
      <c r="G95" s="13">
        <f aca="true" t="shared" si="14" ref="G95:I96">G96</f>
        <v>420000</v>
      </c>
      <c r="H95" s="13">
        <f t="shared" si="14"/>
        <v>400000</v>
      </c>
      <c r="I95" s="13">
        <f t="shared" si="14"/>
        <v>350000</v>
      </c>
    </row>
    <row r="96" spans="1:9" ht="25.5">
      <c r="A96" s="11" t="s">
        <v>160</v>
      </c>
      <c r="B96" s="21" t="s">
        <v>60</v>
      </c>
      <c r="C96" s="19" t="s">
        <v>98</v>
      </c>
      <c r="D96" s="11" t="s">
        <v>11</v>
      </c>
      <c r="E96" s="19" t="s">
        <v>110</v>
      </c>
      <c r="F96" s="11" t="s">
        <v>61</v>
      </c>
      <c r="G96" s="13">
        <f t="shared" si="14"/>
        <v>420000</v>
      </c>
      <c r="H96" s="13">
        <f t="shared" si="14"/>
        <v>400000</v>
      </c>
      <c r="I96" s="13">
        <f t="shared" si="14"/>
        <v>350000</v>
      </c>
    </row>
    <row r="97" spans="1:9" ht="38.25">
      <c r="A97" s="11" t="s">
        <v>161</v>
      </c>
      <c r="B97" s="21" t="s">
        <v>62</v>
      </c>
      <c r="C97" s="19" t="s">
        <v>98</v>
      </c>
      <c r="D97" s="11" t="s">
        <v>11</v>
      </c>
      <c r="E97" s="19" t="s">
        <v>110</v>
      </c>
      <c r="F97" s="11" t="s">
        <v>63</v>
      </c>
      <c r="G97" s="13">
        <v>420000</v>
      </c>
      <c r="H97" s="13">
        <v>400000</v>
      </c>
      <c r="I97" s="13">
        <v>350000</v>
      </c>
    </row>
    <row r="98" spans="1:9" ht="30">
      <c r="A98" s="11" t="s">
        <v>162</v>
      </c>
      <c r="B98" s="99" t="s">
        <v>172</v>
      </c>
      <c r="C98" s="19" t="s">
        <v>98</v>
      </c>
      <c r="D98" s="11" t="s">
        <v>11</v>
      </c>
      <c r="E98" s="19" t="s">
        <v>111</v>
      </c>
      <c r="F98" s="11"/>
      <c r="G98" s="13">
        <f aca="true" t="shared" si="15" ref="G98:I99">G99</f>
        <v>75000</v>
      </c>
      <c r="H98" s="13">
        <f t="shared" si="15"/>
        <v>55000</v>
      </c>
      <c r="I98" s="13">
        <f t="shared" si="15"/>
        <v>40000</v>
      </c>
    </row>
    <row r="99" spans="1:9" ht="25.5">
      <c r="A99" s="11" t="s">
        <v>176</v>
      </c>
      <c r="B99" s="21" t="s">
        <v>60</v>
      </c>
      <c r="C99" s="19" t="s">
        <v>98</v>
      </c>
      <c r="D99" s="11" t="s">
        <v>11</v>
      </c>
      <c r="E99" s="19" t="s">
        <v>111</v>
      </c>
      <c r="F99" s="11" t="s">
        <v>61</v>
      </c>
      <c r="G99" s="13">
        <f t="shared" si="15"/>
        <v>75000</v>
      </c>
      <c r="H99" s="13">
        <f t="shared" si="15"/>
        <v>55000</v>
      </c>
      <c r="I99" s="13">
        <f t="shared" si="15"/>
        <v>40000</v>
      </c>
    </row>
    <row r="100" spans="1:9" ht="38.25">
      <c r="A100" s="11" t="s">
        <v>177</v>
      </c>
      <c r="B100" s="21" t="s">
        <v>62</v>
      </c>
      <c r="C100" s="19" t="s">
        <v>98</v>
      </c>
      <c r="D100" s="11" t="s">
        <v>11</v>
      </c>
      <c r="E100" s="19" t="s">
        <v>111</v>
      </c>
      <c r="F100" s="11" t="s">
        <v>63</v>
      </c>
      <c r="G100" s="13">
        <v>75000</v>
      </c>
      <c r="H100" s="13">
        <v>55000</v>
      </c>
      <c r="I100" s="13">
        <v>40000</v>
      </c>
    </row>
    <row r="101" spans="1:9" ht="15.75">
      <c r="A101" s="11" t="s">
        <v>178</v>
      </c>
      <c r="B101" s="99" t="s">
        <v>174</v>
      </c>
      <c r="C101" s="19" t="s">
        <v>98</v>
      </c>
      <c r="D101" s="11" t="s">
        <v>11</v>
      </c>
      <c r="E101" s="19" t="s">
        <v>112</v>
      </c>
      <c r="F101" s="11"/>
      <c r="G101" s="13">
        <f aca="true" t="shared" si="16" ref="G101:I108">G102</f>
        <v>287600</v>
      </c>
      <c r="H101" s="13">
        <f t="shared" si="16"/>
        <v>78100</v>
      </c>
      <c r="I101" s="13">
        <f t="shared" si="16"/>
        <v>62800</v>
      </c>
    </row>
    <row r="102" spans="1:9" ht="25.5">
      <c r="A102" s="11" t="s">
        <v>197</v>
      </c>
      <c r="B102" s="21" t="s">
        <v>60</v>
      </c>
      <c r="C102" s="19" t="s">
        <v>98</v>
      </c>
      <c r="D102" s="11" t="s">
        <v>11</v>
      </c>
      <c r="E102" s="19" t="s">
        <v>112</v>
      </c>
      <c r="F102" s="11" t="s">
        <v>61</v>
      </c>
      <c r="G102" s="13">
        <f t="shared" si="16"/>
        <v>287600</v>
      </c>
      <c r="H102" s="13">
        <f t="shared" si="16"/>
        <v>78100</v>
      </c>
      <c r="I102" s="13">
        <f t="shared" si="16"/>
        <v>62800</v>
      </c>
    </row>
    <row r="103" spans="1:9" ht="38.25">
      <c r="A103" s="11" t="s">
        <v>198</v>
      </c>
      <c r="B103" s="21" t="s">
        <v>62</v>
      </c>
      <c r="C103" s="19" t="s">
        <v>98</v>
      </c>
      <c r="D103" s="11" t="s">
        <v>11</v>
      </c>
      <c r="E103" s="19" t="s">
        <v>112</v>
      </c>
      <c r="F103" s="11" t="s">
        <v>63</v>
      </c>
      <c r="G103" s="13">
        <v>287600</v>
      </c>
      <c r="H103" s="13">
        <v>78100</v>
      </c>
      <c r="I103" s="13">
        <v>62800</v>
      </c>
    </row>
    <row r="104" spans="1:9" ht="30" hidden="1">
      <c r="A104" s="11" t="s">
        <v>217</v>
      </c>
      <c r="B104" s="99" t="s">
        <v>234</v>
      </c>
      <c r="C104" s="19" t="s">
        <v>98</v>
      </c>
      <c r="D104" s="11" t="s">
        <v>11</v>
      </c>
      <c r="E104" s="19" t="s">
        <v>230</v>
      </c>
      <c r="F104" s="11"/>
      <c r="G104" s="13">
        <f t="shared" si="16"/>
        <v>0</v>
      </c>
      <c r="H104" s="13">
        <f t="shared" si="16"/>
        <v>0</v>
      </c>
      <c r="I104" s="13">
        <f t="shared" si="16"/>
        <v>0</v>
      </c>
    </row>
    <row r="105" spans="1:9" ht="25.5" hidden="1">
      <c r="A105" s="11" t="s">
        <v>218</v>
      </c>
      <c r="B105" s="21" t="s">
        <v>60</v>
      </c>
      <c r="C105" s="19" t="s">
        <v>98</v>
      </c>
      <c r="D105" s="11" t="s">
        <v>11</v>
      </c>
      <c r="E105" s="19" t="s">
        <v>231</v>
      </c>
      <c r="F105" s="11" t="s">
        <v>61</v>
      </c>
      <c r="G105" s="13">
        <f t="shared" si="16"/>
        <v>0</v>
      </c>
      <c r="H105" s="13">
        <f t="shared" si="16"/>
        <v>0</v>
      </c>
      <c r="I105" s="13">
        <f t="shared" si="16"/>
        <v>0</v>
      </c>
    </row>
    <row r="106" spans="1:9" ht="38.25" hidden="1">
      <c r="A106" s="11" t="s">
        <v>219</v>
      </c>
      <c r="B106" s="21" t="s">
        <v>62</v>
      </c>
      <c r="C106" s="19" t="s">
        <v>98</v>
      </c>
      <c r="D106" s="11" t="s">
        <v>11</v>
      </c>
      <c r="E106" s="19" t="s">
        <v>231</v>
      </c>
      <c r="F106" s="11" t="s">
        <v>63</v>
      </c>
      <c r="G106" s="13">
        <v>0</v>
      </c>
      <c r="H106" s="13">
        <v>0</v>
      </c>
      <c r="I106" s="13">
        <v>0</v>
      </c>
    </row>
    <row r="107" spans="1:9" ht="15.75">
      <c r="A107" s="11" t="s">
        <v>199</v>
      </c>
      <c r="B107" s="99" t="s">
        <v>235</v>
      </c>
      <c r="C107" s="19" t="s">
        <v>98</v>
      </c>
      <c r="D107" s="11" t="s">
        <v>11</v>
      </c>
      <c r="E107" s="19" t="s">
        <v>232</v>
      </c>
      <c r="F107" s="11"/>
      <c r="G107" s="13">
        <f t="shared" si="16"/>
        <v>25586</v>
      </c>
      <c r="H107" s="13">
        <f t="shared" si="16"/>
        <v>0</v>
      </c>
      <c r="I107" s="13">
        <f t="shared" si="16"/>
        <v>0</v>
      </c>
    </row>
    <row r="108" spans="1:9" ht="25.5">
      <c r="A108" s="11" t="s">
        <v>200</v>
      </c>
      <c r="B108" s="21" t="s">
        <v>60</v>
      </c>
      <c r="C108" s="19" t="s">
        <v>98</v>
      </c>
      <c r="D108" s="11" t="s">
        <v>11</v>
      </c>
      <c r="E108" s="19" t="s">
        <v>232</v>
      </c>
      <c r="F108" s="11" t="s">
        <v>61</v>
      </c>
      <c r="G108" s="13">
        <f t="shared" si="16"/>
        <v>25586</v>
      </c>
      <c r="H108" s="13">
        <f t="shared" si="16"/>
        <v>0</v>
      </c>
      <c r="I108" s="13">
        <f t="shared" si="16"/>
        <v>0</v>
      </c>
    </row>
    <row r="109" spans="1:9" ht="38.25">
      <c r="A109" s="11" t="s">
        <v>201</v>
      </c>
      <c r="B109" s="21" t="s">
        <v>62</v>
      </c>
      <c r="C109" s="19" t="s">
        <v>98</v>
      </c>
      <c r="D109" s="11" t="s">
        <v>11</v>
      </c>
      <c r="E109" s="19" t="s">
        <v>233</v>
      </c>
      <c r="F109" s="11" t="s">
        <v>63</v>
      </c>
      <c r="G109" s="13">
        <v>25586</v>
      </c>
      <c r="H109" s="13">
        <v>0</v>
      </c>
      <c r="I109" s="13">
        <v>0</v>
      </c>
    </row>
    <row r="110" spans="1:9" ht="15.75">
      <c r="A110" s="24" t="s">
        <v>202</v>
      </c>
      <c r="B110" s="25" t="s">
        <v>66</v>
      </c>
      <c r="C110" s="26" t="s">
        <v>98</v>
      </c>
      <c r="D110" s="24" t="s">
        <v>31</v>
      </c>
      <c r="E110" s="24"/>
      <c r="F110" s="24"/>
      <c r="G110" s="27">
        <f>G111</f>
        <v>25000</v>
      </c>
      <c r="H110" s="27">
        <f>H111</f>
        <v>25000</v>
      </c>
      <c r="I110" s="27">
        <f>I111</f>
        <v>25000</v>
      </c>
    </row>
    <row r="111" spans="1:9" ht="15.75">
      <c r="A111" s="24" t="s">
        <v>253</v>
      </c>
      <c r="B111" s="28" t="s">
        <v>256</v>
      </c>
      <c r="C111" s="26" t="s">
        <v>98</v>
      </c>
      <c r="D111" s="24" t="s">
        <v>255</v>
      </c>
      <c r="E111" s="24"/>
      <c r="F111" s="24"/>
      <c r="G111" s="27">
        <f aca="true" t="shared" si="17" ref="G111:I115">G112</f>
        <v>25000</v>
      </c>
      <c r="H111" s="27">
        <f t="shared" si="17"/>
        <v>25000</v>
      </c>
      <c r="I111" s="27">
        <f t="shared" si="17"/>
        <v>25000</v>
      </c>
    </row>
    <row r="112" spans="1:9" ht="38.25">
      <c r="A112" s="11" t="s">
        <v>254</v>
      </c>
      <c r="B112" s="21" t="s">
        <v>164</v>
      </c>
      <c r="C112" s="19" t="s">
        <v>98</v>
      </c>
      <c r="D112" s="11" t="s">
        <v>255</v>
      </c>
      <c r="E112" s="11" t="s">
        <v>104</v>
      </c>
      <c r="F112" s="11"/>
      <c r="G112" s="13">
        <f t="shared" si="17"/>
        <v>25000</v>
      </c>
      <c r="H112" s="13">
        <f t="shared" si="17"/>
        <v>25000</v>
      </c>
      <c r="I112" s="13">
        <f t="shared" si="17"/>
        <v>25000</v>
      </c>
    </row>
    <row r="113" spans="1:9" ht="25.5">
      <c r="A113" s="11" t="s">
        <v>217</v>
      </c>
      <c r="B113" s="21" t="s">
        <v>166</v>
      </c>
      <c r="C113" s="19" t="s">
        <v>98</v>
      </c>
      <c r="D113" s="11" t="s">
        <v>255</v>
      </c>
      <c r="E113" s="11" t="s">
        <v>108</v>
      </c>
      <c r="F113" s="11"/>
      <c r="G113" s="13">
        <f t="shared" si="17"/>
        <v>25000</v>
      </c>
      <c r="H113" s="13">
        <f t="shared" si="17"/>
        <v>25000</v>
      </c>
      <c r="I113" s="13">
        <f t="shared" si="17"/>
        <v>25000</v>
      </c>
    </row>
    <row r="114" spans="1:9" ht="25.5">
      <c r="A114" s="11" t="s">
        <v>218</v>
      </c>
      <c r="B114" s="21" t="s">
        <v>2</v>
      </c>
      <c r="C114" s="19" t="s">
        <v>98</v>
      </c>
      <c r="D114" s="11" t="s">
        <v>255</v>
      </c>
      <c r="E114" s="11" t="s">
        <v>109</v>
      </c>
      <c r="F114" s="11"/>
      <c r="G114" s="13">
        <f t="shared" si="17"/>
        <v>25000</v>
      </c>
      <c r="H114" s="13">
        <f t="shared" si="17"/>
        <v>25000</v>
      </c>
      <c r="I114" s="13">
        <f t="shared" si="17"/>
        <v>25000</v>
      </c>
    </row>
    <row r="115" spans="1:9" ht="25.5">
      <c r="A115" s="11" t="s">
        <v>219</v>
      </c>
      <c r="B115" s="21" t="s">
        <v>60</v>
      </c>
      <c r="C115" s="19" t="s">
        <v>98</v>
      </c>
      <c r="D115" s="11" t="s">
        <v>255</v>
      </c>
      <c r="E115" s="11" t="s">
        <v>109</v>
      </c>
      <c r="F115" s="11" t="s">
        <v>61</v>
      </c>
      <c r="G115" s="13">
        <f t="shared" si="17"/>
        <v>25000</v>
      </c>
      <c r="H115" s="13">
        <f t="shared" si="17"/>
        <v>25000</v>
      </c>
      <c r="I115" s="13">
        <f t="shared" si="17"/>
        <v>25000</v>
      </c>
    </row>
    <row r="116" spans="1:9" ht="38.25">
      <c r="A116" s="11" t="s">
        <v>220</v>
      </c>
      <c r="B116" s="21" t="s">
        <v>62</v>
      </c>
      <c r="C116" s="19" t="s">
        <v>98</v>
      </c>
      <c r="D116" s="11" t="s">
        <v>255</v>
      </c>
      <c r="E116" s="11" t="s">
        <v>109</v>
      </c>
      <c r="F116" s="11" t="s">
        <v>63</v>
      </c>
      <c r="G116" s="13">
        <v>25000</v>
      </c>
      <c r="H116" s="13">
        <v>25000</v>
      </c>
      <c r="I116" s="13">
        <v>25000</v>
      </c>
    </row>
    <row r="117" spans="1:9" ht="15.75">
      <c r="A117" s="24" t="s">
        <v>222</v>
      </c>
      <c r="B117" s="18" t="s">
        <v>245</v>
      </c>
      <c r="C117" s="19"/>
      <c r="D117" s="19"/>
      <c r="E117" s="19"/>
      <c r="F117" s="19"/>
      <c r="G117" s="20">
        <v>0</v>
      </c>
      <c r="H117" s="20">
        <f>2295.65+135704.35</f>
        <v>138000</v>
      </c>
      <c r="I117" s="20">
        <v>268000</v>
      </c>
    </row>
    <row r="118" spans="1:9" ht="15.75">
      <c r="A118" s="24" t="s">
        <v>223</v>
      </c>
      <c r="B118" s="18" t="s">
        <v>19</v>
      </c>
      <c r="C118" s="19"/>
      <c r="D118" s="19"/>
      <c r="E118" s="19"/>
      <c r="F118" s="19"/>
      <c r="G118" s="20">
        <f>G23+G54+G68+G78+G91+G110+G62</f>
        <v>5875267.5</v>
      </c>
      <c r="H118" s="20">
        <f>H23+H54+H68+H78+H91+H110+H117+H62</f>
        <v>5291670</v>
      </c>
      <c r="I118" s="20">
        <f>I23+I54+I68+I78+I91+I110+I117+I62</f>
        <v>5308194</v>
      </c>
    </row>
    <row r="120" ht="15.75">
      <c r="G120" s="5"/>
    </row>
  </sheetData>
  <sheetProtection/>
  <mergeCells count="9">
    <mergeCell ref="A16:I16"/>
    <mergeCell ref="A17:I17"/>
    <mergeCell ref="G1:H1"/>
    <mergeCell ref="G2:H2"/>
    <mergeCell ref="G3:H3"/>
    <mergeCell ref="G6:H6"/>
    <mergeCell ref="G8:H8"/>
    <mergeCell ref="G11:H11"/>
    <mergeCell ref="G13:H13"/>
  </mergeCells>
  <printOptions/>
  <pageMargins left="0.1968503937007874" right="0.1968503937007874" top="0" bottom="0.1968503937007874" header="0" footer="0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I126" sqref="I126"/>
    </sheetView>
  </sheetViews>
  <sheetFormatPr defaultColWidth="9.00390625" defaultRowHeight="12.75"/>
  <cols>
    <col min="1" max="1" width="4.25390625" style="39" customWidth="1"/>
    <col min="2" max="2" width="60.625" style="40" customWidth="1"/>
    <col min="3" max="3" width="13.625" style="41" customWidth="1"/>
    <col min="4" max="4" width="7.875" style="41" customWidth="1"/>
    <col min="5" max="5" width="8.75390625" style="41" customWidth="1"/>
    <col min="6" max="6" width="13.875" style="31" customWidth="1"/>
    <col min="7" max="7" width="14.00390625" style="32" bestFit="1" customWidth="1"/>
    <col min="8" max="8" width="15.875" style="32" customWidth="1"/>
    <col min="9" max="9" width="10.00390625" style="32" bestFit="1" customWidth="1"/>
    <col min="10" max="10" width="13.25390625" style="32" customWidth="1"/>
    <col min="11" max="11" width="12.25390625" style="32" customWidth="1"/>
    <col min="12" max="16384" width="9.125" style="32" customWidth="1"/>
  </cols>
  <sheetData>
    <row r="1" spans="4:8" ht="15.75">
      <c r="D1" s="42"/>
      <c r="F1" s="193" t="s">
        <v>34</v>
      </c>
      <c r="G1" s="193"/>
      <c r="H1" s="193"/>
    </row>
    <row r="2" spans="4:8" ht="15.75">
      <c r="D2" s="42"/>
      <c r="F2" s="193" t="s">
        <v>192</v>
      </c>
      <c r="G2" s="193"/>
      <c r="H2" s="193"/>
    </row>
    <row r="3" spans="4:8" ht="15.75">
      <c r="D3" s="43"/>
      <c r="F3" s="193" t="s">
        <v>191</v>
      </c>
      <c r="G3" s="193"/>
      <c r="H3" s="193"/>
    </row>
    <row r="4" spans="4:7" ht="15.75">
      <c r="D4" s="44"/>
      <c r="F4" s="1" t="s">
        <v>248</v>
      </c>
      <c r="G4" s="1" t="s">
        <v>247</v>
      </c>
    </row>
    <row r="6" spans="6:8" ht="15.75">
      <c r="F6" s="193" t="s">
        <v>34</v>
      </c>
      <c r="G6" s="193"/>
      <c r="H6" s="193"/>
    </row>
    <row r="7" spans="6:8" ht="12.75" customHeight="1">
      <c r="F7" s="193" t="s">
        <v>252</v>
      </c>
      <c r="G7" s="193"/>
      <c r="H7" s="193"/>
    </row>
    <row r="8" spans="6:7" ht="12.75" customHeight="1">
      <c r="F8" s="194" t="s">
        <v>191</v>
      </c>
      <c r="G8" s="194"/>
    </row>
    <row r="9" spans="6:7" ht="15.75">
      <c r="F9" s="1" t="s">
        <v>264</v>
      </c>
      <c r="G9" s="1" t="s">
        <v>261</v>
      </c>
    </row>
    <row r="10" spans="6:7" ht="15.75">
      <c r="F10" s="1"/>
      <c r="G10" s="1"/>
    </row>
    <row r="11" spans="6:8" ht="15.75">
      <c r="F11" s="193" t="s">
        <v>34</v>
      </c>
      <c r="G11" s="193"/>
      <c r="H11" s="193"/>
    </row>
    <row r="12" spans="6:8" ht="15.75">
      <c r="F12" s="193" t="s">
        <v>252</v>
      </c>
      <c r="G12" s="193"/>
      <c r="H12" s="193"/>
    </row>
    <row r="13" spans="6:7" ht="15.75">
      <c r="F13" s="194" t="s">
        <v>191</v>
      </c>
      <c r="G13" s="194"/>
    </row>
    <row r="14" spans="6:7" ht="15.75">
      <c r="F14" s="1" t="s">
        <v>265</v>
      </c>
      <c r="G14" s="195" t="s">
        <v>261</v>
      </c>
    </row>
    <row r="15" spans="4:8" ht="15.75">
      <c r="D15" s="44"/>
      <c r="F15" s="45"/>
      <c r="G15" s="1"/>
      <c r="H15" s="1"/>
    </row>
    <row r="16" spans="1:8" ht="51.75" customHeight="1">
      <c r="A16" s="192" t="s">
        <v>184</v>
      </c>
      <c r="B16" s="192"/>
      <c r="C16" s="192"/>
      <c r="D16" s="192"/>
      <c r="E16" s="192"/>
      <c r="F16" s="192"/>
      <c r="G16" s="192"/>
      <c r="H16" s="192"/>
    </row>
    <row r="17" spans="1:8" ht="14.25" customHeight="1">
      <c r="A17" s="189" t="s">
        <v>241</v>
      </c>
      <c r="B17" s="189"/>
      <c r="C17" s="189"/>
      <c r="D17" s="189"/>
      <c r="E17" s="189"/>
      <c r="F17" s="189"/>
      <c r="G17" s="189"/>
      <c r="H17" s="189"/>
    </row>
    <row r="18" spans="1:6" ht="12.75">
      <c r="A18" s="46"/>
      <c r="B18" s="47"/>
      <c r="C18" s="47"/>
      <c r="D18" s="47"/>
      <c r="E18" s="47"/>
      <c r="F18" s="48"/>
    </row>
    <row r="19" ht="13.5" thickBot="1">
      <c r="H19" s="49" t="s">
        <v>97</v>
      </c>
    </row>
    <row r="20" spans="1:8" ht="39" thickBot="1">
      <c r="A20" s="166" t="s">
        <v>71</v>
      </c>
      <c r="B20" s="59" t="s">
        <v>51</v>
      </c>
      <c r="C20" s="60" t="s">
        <v>27</v>
      </c>
      <c r="D20" s="60" t="s">
        <v>28</v>
      </c>
      <c r="E20" s="60" t="s">
        <v>53</v>
      </c>
      <c r="F20" s="61" t="s">
        <v>189</v>
      </c>
      <c r="G20" s="62" t="s">
        <v>207</v>
      </c>
      <c r="H20" s="63" t="s">
        <v>240</v>
      </c>
    </row>
    <row r="21" spans="1:8" ht="13.5" thickBot="1">
      <c r="A21" s="167" t="s">
        <v>74</v>
      </c>
      <c r="B21" s="100" t="s">
        <v>75</v>
      </c>
      <c r="C21" s="101" t="s">
        <v>76</v>
      </c>
      <c r="D21" s="102" t="s">
        <v>77</v>
      </c>
      <c r="E21" s="101" t="s">
        <v>78</v>
      </c>
      <c r="F21" s="102" t="s">
        <v>79</v>
      </c>
      <c r="G21" s="101" t="s">
        <v>80</v>
      </c>
      <c r="H21" s="103" t="s">
        <v>84</v>
      </c>
    </row>
    <row r="22" spans="1:8" ht="43.5" thickBot="1">
      <c r="A22" s="168" t="s">
        <v>74</v>
      </c>
      <c r="B22" s="151" t="s">
        <v>182</v>
      </c>
      <c r="C22" s="152" t="s">
        <v>104</v>
      </c>
      <c r="D22" s="152" t="s">
        <v>54</v>
      </c>
      <c r="E22" s="152" t="s">
        <v>54</v>
      </c>
      <c r="F22" s="153">
        <f>F23+F49+F65+F71</f>
        <v>1280224.05</v>
      </c>
      <c r="G22" s="153">
        <f>G23+G49+G65+G71</f>
        <v>887873</v>
      </c>
      <c r="H22" s="154">
        <f>H23+H49+H65+H71</f>
        <v>812873</v>
      </c>
    </row>
    <row r="23" spans="1:8" ht="30">
      <c r="A23" s="169" t="s">
        <v>75</v>
      </c>
      <c r="B23" s="107" t="s">
        <v>1</v>
      </c>
      <c r="C23" s="104" t="s">
        <v>107</v>
      </c>
      <c r="D23" s="104"/>
      <c r="E23" s="104"/>
      <c r="F23" s="108">
        <f>F24+F29+F34+F39+F44</f>
        <v>808186</v>
      </c>
      <c r="G23" s="108">
        <f>G24+G29+G34</f>
        <v>533100</v>
      </c>
      <c r="H23" s="109">
        <f>H24+H29+H34</f>
        <v>452800</v>
      </c>
    </row>
    <row r="24" spans="1:8" ht="15">
      <c r="A24" s="170" t="s">
        <v>76</v>
      </c>
      <c r="B24" s="56" t="s">
        <v>173</v>
      </c>
      <c r="C24" s="19" t="s">
        <v>110</v>
      </c>
      <c r="D24" s="19"/>
      <c r="E24" s="19"/>
      <c r="F24" s="29">
        <f>F25</f>
        <v>420000</v>
      </c>
      <c r="G24" s="29">
        <f aca="true" t="shared" si="0" ref="F24:H27">G25</f>
        <v>400000</v>
      </c>
      <c r="H24" s="30">
        <f t="shared" si="0"/>
        <v>350000</v>
      </c>
    </row>
    <row r="25" spans="1:8" ht="30">
      <c r="A25" s="170" t="s">
        <v>77</v>
      </c>
      <c r="B25" s="56" t="s">
        <v>60</v>
      </c>
      <c r="C25" s="19" t="s">
        <v>110</v>
      </c>
      <c r="D25" s="19" t="s">
        <v>61</v>
      </c>
      <c r="E25" s="19"/>
      <c r="F25" s="29">
        <f t="shared" si="0"/>
        <v>420000</v>
      </c>
      <c r="G25" s="29">
        <f t="shared" si="0"/>
        <v>400000</v>
      </c>
      <c r="H25" s="30">
        <f t="shared" si="0"/>
        <v>350000</v>
      </c>
    </row>
    <row r="26" spans="1:8" ht="30">
      <c r="A26" s="170" t="s">
        <v>78</v>
      </c>
      <c r="B26" s="56" t="s">
        <v>62</v>
      </c>
      <c r="C26" s="19" t="s">
        <v>110</v>
      </c>
      <c r="D26" s="19" t="s">
        <v>63</v>
      </c>
      <c r="E26" s="19"/>
      <c r="F26" s="29">
        <f>F27</f>
        <v>420000</v>
      </c>
      <c r="G26" s="29">
        <f t="shared" si="0"/>
        <v>400000</v>
      </c>
      <c r="H26" s="30">
        <f t="shared" si="0"/>
        <v>350000</v>
      </c>
    </row>
    <row r="27" spans="1:8" ht="15">
      <c r="A27" s="170" t="s">
        <v>79</v>
      </c>
      <c r="B27" s="56" t="s">
        <v>90</v>
      </c>
      <c r="C27" s="19" t="s">
        <v>110</v>
      </c>
      <c r="D27" s="19" t="s">
        <v>63</v>
      </c>
      <c r="E27" s="19" t="s">
        <v>91</v>
      </c>
      <c r="F27" s="29">
        <f>F28</f>
        <v>420000</v>
      </c>
      <c r="G27" s="29">
        <f t="shared" si="0"/>
        <v>400000</v>
      </c>
      <c r="H27" s="30">
        <f t="shared" si="0"/>
        <v>350000</v>
      </c>
    </row>
    <row r="28" spans="1:8" ht="15.75" thickBot="1">
      <c r="A28" s="171" t="s">
        <v>80</v>
      </c>
      <c r="B28" s="146" t="s">
        <v>12</v>
      </c>
      <c r="C28" s="120" t="s">
        <v>110</v>
      </c>
      <c r="D28" s="120" t="s">
        <v>63</v>
      </c>
      <c r="E28" s="120" t="s">
        <v>11</v>
      </c>
      <c r="F28" s="144">
        <v>420000</v>
      </c>
      <c r="G28" s="144">
        <v>400000</v>
      </c>
      <c r="H28" s="145">
        <v>350000</v>
      </c>
    </row>
    <row r="29" spans="1:8" ht="15">
      <c r="A29" s="172" t="s">
        <v>84</v>
      </c>
      <c r="B29" s="58" t="s">
        <v>172</v>
      </c>
      <c r="C29" s="36" t="s">
        <v>111</v>
      </c>
      <c r="D29" s="36"/>
      <c r="E29" s="36"/>
      <c r="F29" s="37">
        <f aca="true" t="shared" si="1" ref="F29:H32">F30</f>
        <v>75000</v>
      </c>
      <c r="G29" s="37">
        <f t="shared" si="1"/>
        <v>55000</v>
      </c>
      <c r="H29" s="38">
        <f t="shared" si="1"/>
        <v>40000</v>
      </c>
    </row>
    <row r="30" spans="1:8" ht="30">
      <c r="A30" s="170" t="s">
        <v>85</v>
      </c>
      <c r="B30" s="56" t="s">
        <v>60</v>
      </c>
      <c r="C30" s="19" t="s">
        <v>111</v>
      </c>
      <c r="D30" s="19" t="s">
        <v>61</v>
      </c>
      <c r="E30" s="19"/>
      <c r="F30" s="29">
        <f t="shared" si="1"/>
        <v>75000</v>
      </c>
      <c r="G30" s="29">
        <f t="shared" si="1"/>
        <v>55000</v>
      </c>
      <c r="H30" s="30">
        <f t="shared" si="1"/>
        <v>40000</v>
      </c>
    </row>
    <row r="31" spans="1:8" ht="30">
      <c r="A31" s="170" t="s">
        <v>86</v>
      </c>
      <c r="B31" s="56" t="s">
        <v>62</v>
      </c>
      <c r="C31" s="19" t="s">
        <v>111</v>
      </c>
      <c r="D31" s="19" t="s">
        <v>63</v>
      </c>
      <c r="E31" s="19"/>
      <c r="F31" s="29">
        <f t="shared" si="1"/>
        <v>75000</v>
      </c>
      <c r="G31" s="29">
        <f t="shared" si="1"/>
        <v>55000</v>
      </c>
      <c r="H31" s="30">
        <f t="shared" si="1"/>
        <v>40000</v>
      </c>
    </row>
    <row r="32" spans="1:8" ht="15">
      <c r="A32" s="170" t="s">
        <v>87</v>
      </c>
      <c r="B32" s="56" t="s">
        <v>90</v>
      </c>
      <c r="C32" s="19" t="s">
        <v>111</v>
      </c>
      <c r="D32" s="19" t="s">
        <v>63</v>
      </c>
      <c r="E32" s="19" t="s">
        <v>91</v>
      </c>
      <c r="F32" s="29">
        <f t="shared" si="1"/>
        <v>75000</v>
      </c>
      <c r="G32" s="29">
        <f t="shared" si="1"/>
        <v>55000</v>
      </c>
      <c r="H32" s="30">
        <f t="shared" si="1"/>
        <v>40000</v>
      </c>
    </row>
    <row r="33" spans="1:8" ht="15.75" thickBot="1">
      <c r="A33" s="173" t="s">
        <v>88</v>
      </c>
      <c r="B33" s="57" t="s">
        <v>12</v>
      </c>
      <c r="C33" s="33" t="s">
        <v>111</v>
      </c>
      <c r="D33" s="33" t="s">
        <v>63</v>
      </c>
      <c r="E33" s="33" t="s">
        <v>11</v>
      </c>
      <c r="F33" s="34">
        <v>75000</v>
      </c>
      <c r="G33" s="34">
        <v>55000</v>
      </c>
      <c r="H33" s="35">
        <v>40000</v>
      </c>
    </row>
    <row r="34" spans="1:8" ht="15">
      <c r="A34" s="172" t="s">
        <v>41</v>
      </c>
      <c r="B34" s="58" t="s">
        <v>174</v>
      </c>
      <c r="C34" s="36" t="s">
        <v>112</v>
      </c>
      <c r="D34" s="36"/>
      <c r="E34" s="36"/>
      <c r="F34" s="37">
        <f>F35</f>
        <v>287600</v>
      </c>
      <c r="G34" s="37">
        <f>G35</f>
        <v>78100</v>
      </c>
      <c r="H34" s="38">
        <f>H35</f>
        <v>62800</v>
      </c>
    </row>
    <row r="35" spans="1:8" ht="30">
      <c r="A35" s="170" t="s">
        <v>122</v>
      </c>
      <c r="B35" s="56" t="s">
        <v>60</v>
      </c>
      <c r="C35" s="19" t="s">
        <v>112</v>
      </c>
      <c r="D35" s="19" t="s">
        <v>61</v>
      </c>
      <c r="E35" s="19"/>
      <c r="F35" s="29">
        <f>F38</f>
        <v>287600</v>
      </c>
      <c r="G35" s="29">
        <f>G38</f>
        <v>78100</v>
      </c>
      <c r="H35" s="30">
        <f>H38</f>
        <v>62800</v>
      </c>
    </row>
    <row r="36" spans="1:8" ht="30">
      <c r="A36" s="170" t="s">
        <v>123</v>
      </c>
      <c r="B36" s="56" t="s">
        <v>62</v>
      </c>
      <c r="C36" s="19" t="s">
        <v>112</v>
      </c>
      <c r="D36" s="19" t="s">
        <v>63</v>
      </c>
      <c r="E36" s="19"/>
      <c r="F36" s="29">
        <f>F38</f>
        <v>287600</v>
      </c>
      <c r="G36" s="29">
        <f>G38</f>
        <v>78100</v>
      </c>
      <c r="H36" s="30">
        <f>H38</f>
        <v>62800</v>
      </c>
    </row>
    <row r="37" spans="1:8" ht="15">
      <c r="A37" s="170" t="s">
        <v>124</v>
      </c>
      <c r="B37" s="56" t="s">
        <v>90</v>
      </c>
      <c r="C37" s="19" t="s">
        <v>112</v>
      </c>
      <c r="D37" s="19" t="s">
        <v>63</v>
      </c>
      <c r="E37" s="19" t="s">
        <v>91</v>
      </c>
      <c r="F37" s="29">
        <f>F38</f>
        <v>287600</v>
      </c>
      <c r="G37" s="29">
        <f>G38</f>
        <v>78100</v>
      </c>
      <c r="H37" s="30">
        <f>H38</f>
        <v>62800</v>
      </c>
    </row>
    <row r="38" spans="1:8" ht="15.75" thickBot="1">
      <c r="A38" s="173" t="s">
        <v>22</v>
      </c>
      <c r="B38" s="57" t="s">
        <v>12</v>
      </c>
      <c r="C38" s="33" t="s">
        <v>112</v>
      </c>
      <c r="D38" s="33" t="s">
        <v>63</v>
      </c>
      <c r="E38" s="33" t="s">
        <v>11</v>
      </c>
      <c r="F38" s="34">
        <v>287600</v>
      </c>
      <c r="G38" s="34">
        <v>78100</v>
      </c>
      <c r="H38" s="35">
        <v>62800</v>
      </c>
    </row>
    <row r="39" spans="1:8" ht="30" hidden="1">
      <c r="A39" s="172" t="s">
        <v>125</v>
      </c>
      <c r="B39" s="58" t="s">
        <v>234</v>
      </c>
      <c r="C39" s="36" t="s">
        <v>231</v>
      </c>
      <c r="D39" s="36"/>
      <c r="E39" s="36"/>
      <c r="F39" s="37">
        <f>F40</f>
        <v>0</v>
      </c>
      <c r="G39" s="37">
        <f>G40</f>
        <v>0</v>
      </c>
      <c r="H39" s="38">
        <f>H40</f>
        <v>0</v>
      </c>
    </row>
    <row r="40" spans="1:8" ht="30" hidden="1">
      <c r="A40" s="170" t="s">
        <v>23</v>
      </c>
      <c r="B40" s="56" t="s">
        <v>60</v>
      </c>
      <c r="C40" s="19" t="s">
        <v>231</v>
      </c>
      <c r="D40" s="19" t="s">
        <v>61</v>
      </c>
      <c r="E40" s="19"/>
      <c r="F40" s="29">
        <f>F43</f>
        <v>0</v>
      </c>
      <c r="G40" s="29">
        <f>G43</f>
        <v>0</v>
      </c>
      <c r="H40" s="30">
        <f>H43</f>
        <v>0</v>
      </c>
    </row>
    <row r="41" spans="1:8" ht="30" hidden="1">
      <c r="A41" s="170" t="s">
        <v>115</v>
      </c>
      <c r="B41" s="56" t="s">
        <v>62</v>
      </c>
      <c r="C41" s="19" t="s">
        <v>231</v>
      </c>
      <c r="D41" s="19" t="s">
        <v>63</v>
      </c>
      <c r="E41" s="19"/>
      <c r="F41" s="29">
        <f>F43</f>
        <v>0</v>
      </c>
      <c r="G41" s="29">
        <f>G43</f>
        <v>0</v>
      </c>
      <c r="H41" s="30">
        <f>H43</f>
        <v>0</v>
      </c>
    </row>
    <row r="42" spans="1:8" ht="15" hidden="1">
      <c r="A42" s="170" t="s">
        <v>116</v>
      </c>
      <c r="B42" s="56" t="s">
        <v>90</v>
      </c>
      <c r="C42" s="19" t="s">
        <v>231</v>
      </c>
      <c r="D42" s="19" t="s">
        <v>63</v>
      </c>
      <c r="E42" s="19" t="s">
        <v>91</v>
      </c>
      <c r="F42" s="29">
        <f>F43</f>
        <v>0</v>
      </c>
      <c r="G42" s="29">
        <f>G43</f>
        <v>0</v>
      </c>
      <c r="H42" s="30">
        <f>H43</f>
        <v>0</v>
      </c>
    </row>
    <row r="43" spans="1:8" ht="15.75" hidden="1" thickBot="1">
      <c r="A43" s="173" t="s">
        <v>117</v>
      </c>
      <c r="B43" s="57" t="s">
        <v>12</v>
      </c>
      <c r="C43" s="33" t="s">
        <v>231</v>
      </c>
      <c r="D43" s="33" t="s">
        <v>63</v>
      </c>
      <c r="E43" s="33" t="s">
        <v>11</v>
      </c>
      <c r="F43" s="34">
        <v>0</v>
      </c>
      <c r="G43" s="34">
        <v>0</v>
      </c>
      <c r="H43" s="35">
        <v>0</v>
      </c>
    </row>
    <row r="44" spans="1:8" ht="15">
      <c r="A44" s="172" t="s">
        <v>125</v>
      </c>
      <c r="B44" s="58" t="s">
        <v>235</v>
      </c>
      <c r="C44" s="36" t="s">
        <v>232</v>
      </c>
      <c r="D44" s="36"/>
      <c r="E44" s="36"/>
      <c r="F44" s="37">
        <f>F45</f>
        <v>25586</v>
      </c>
      <c r="G44" s="37">
        <f>G45</f>
        <v>0</v>
      </c>
      <c r="H44" s="38">
        <f>H45</f>
        <v>0</v>
      </c>
    </row>
    <row r="45" spans="1:8" ht="30">
      <c r="A45" s="170" t="s">
        <v>23</v>
      </c>
      <c r="B45" s="56" t="s">
        <v>60</v>
      </c>
      <c r="C45" s="19" t="s">
        <v>232</v>
      </c>
      <c r="D45" s="19" t="s">
        <v>61</v>
      </c>
      <c r="E45" s="19"/>
      <c r="F45" s="29">
        <f>F48</f>
        <v>25586</v>
      </c>
      <c r="G45" s="29">
        <f>G48</f>
        <v>0</v>
      </c>
      <c r="H45" s="30">
        <f>H48</f>
        <v>0</v>
      </c>
    </row>
    <row r="46" spans="1:8" ht="30">
      <c r="A46" s="170" t="s">
        <v>115</v>
      </c>
      <c r="B46" s="56" t="s">
        <v>62</v>
      </c>
      <c r="C46" s="19" t="s">
        <v>232</v>
      </c>
      <c r="D46" s="19" t="s">
        <v>63</v>
      </c>
      <c r="E46" s="19"/>
      <c r="F46" s="29">
        <f>F48</f>
        <v>25586</v>
      </c>
      <c r="G46" s="29">
        <f>G48</f>
        <v>0</v>
      </c>
      <c r="H46" s="30">
        <f>H48</f>
        <v>0</v>
      </c>
    </row>
    <row r="47" spans="1:8" ht="15">
      <c r="A47" s="170" t="s">
        <v>116</v>
      </c>
      <c r="B47" s="56" t="s">
        <v>90</v>
      </c>
      <c r="C47" s="19" t="s">
        <v>232</v>
      </c>
      <c r="D47" s="19" t="s">
        <v>63</v>
      </c>
      <c r="E47" s="19" t="s">
        <v>91</v>
      </c>
      <c r="F47" s="29">
        <f>F48</f>
        <v>25586</v>
      </c>
      <c r="G47" s="29">
        <f>G48</f>
        <v>0</v>
      </c>
      <c r="H47" s="30">
        <f>H48</f>
        <v>0</v>
      </c>
    </row>
    <row r="48" spans="1:8" ht="15.75" thickBot="1">
      <c r="A48" s="173" t="s">
        <v>117</v>
      </c>
      <c r="B48" s="57" t="s">
        <v>12</v>
      </c>
      <c r="C48" s="33" t="s">
        <v>232</v>
      </c>
      <c r="D48" s="33" t="s">
        <v>63</v>
      </c>
      <c r="E48" s="33" t="s">
        <v>11</v>
      </c>
      <c r="F48" s="34">
        <v>25586</v>
      </c>
      <c r="G48" s="34">
        <v>0</v>
      </c>
      <c r="H48" s="35">
        <v>0</v>
      </c>
    </row>
    <row r="49" spans="1:8" ht="47.25" customHeight="1">
      <c r="A49" s="169" t="s">
        <v>118</v>
      </c>
      <c r="B49" s="107" t="s">
        <v>3</v>
      </c>
      <c r="C49" s="104" t="s">
        <v>105</v>
      </c>
      <c r="D49" s="104"/>
      <c r="E49" s="104"/>
      <c r="F49" s="108">
        <f>F50+F55+F60</f>
        <v>389638.05000000005</v>
      </c>
      <c r="G49" s="108">
        <f>G50+G55+G60</f>
        <v>272373</v>
      </c>
      <c r="H49" s="109">
        <f>H50+H55+H60</f>
        <v>277673</v>
      </c>
    </row>
    <row r="50" spans="1:8" ht="15">
      <c r="A50" s="170" t="s">
        <v>119</v>
      </c>
      <c r="B50" s="56" t="s">
        <v>167</v>
      </c>
      <c r="C50" s="19" t="s">
        <v>106</v>
      </c>
      <c r="D50" s="19"/>
      <c r="E50" s="105"/>
      <c r="F50" s="29">
        <f aca="true" t="shared" si="2" ref="F50:H63">F51</f>
        <v>248402.32</v>
      </c>
      <c r="G50" s="29">
        <f t="shared" si="2"/>
        <v>197400</v>
      </c>
      <c r="H50" s="30">
        <f t="shared" si="2"/>
        <v>202700</v>
      </c>
    </row>
    <row r="51" spans="1:8" ht="30">
      <c r="A51" s="170" t="s">
        <v>120</v>
      </c>
      <c r="B51" s="56" t="s">
        <v>60</v>
      </c>
      <c r="C51" s="19" t="s">
        <v>106</v>
      </c>
      <c r="D51" s="19" t="s">
        <v>61</v>
      </c>
      <c r="E51" s="105"/>
      <c r="F51" s="29">
        <f t="shared" si="2"/>
        <v>248402.32</v>
      </c>
      <c r="G51" s="29">
        <f t="shared" si="2"/>
        <v>197400</v>
      </c>
      <c r="H51" s="30">
        <f t="shared" si="2"/>
        <v>202700</v>
      </c>
    </row>
    <row r="52" spans="1:8" ht="30">
      <c r="A52" s="170" t="s">
        <v>121</v>
      </c>
      <c r="B52" s="56" t="s">
        <v>62</v>
      </c>
      <c r="C52" s="19" t="s">
        <v>106</v>
      </c>
      <c r="D52" s="19" t="s">
        <v>63</v>
      </c>
      <c r="E52" s="105"/>
      <c r="F52" s="29">
        <f t="shared" si="2"/>
        <v>248402.32</v>
      </c>
      <c r="G52" s="29">
        <f t="shared" si="2"/>
        <v>197400</v>
      </c>
      <c r="H52" s="30">
        <f t="shared" si="2"/>
        <v>202700</v>
      </c>
    </row>
    <row r="53" spans="1:8" ht="15">
      <c r="A53" s="170" t="s">
        <v>24</v>
      </c>
      <c r="B53" s="106" t="s">
        <v>69</v>
      </c>
      <c r="C53" s="19" t="s">
        <v>106</v>
      </c>
      <c r="D53" s="19" t="s">
        <v>63</v>
      </c>
      <c r="E53" s="19" t="s">
        <v>70</v>
      </c>
      <c r="F53" s="29">
        <f t="shared" si="2"/>
        <v>248402.32</v>
      </c>
      <c r="G53" s="29">
        <f t="shared" si="2"/>
        <v>197400</v>
      </c>
      <c r="H53" s="30">
        <f>H54</f>
        <v>202700</v>
      </c>
    </row>
    <row r="54" spans="1:8" ht="15.75" thickBot="1">
      <c r="A54" s="173" t="s">
        <v>25</v>
      </c>
      <c r="B54" s="164" t="s">
        <v>14</v>
      </c>
      <c r="C54" s="33" t="s">
        <v>106</v>
      </c>
      <c r="D54" s="33" t="s">
        <v>63</v>
      </c>
      <c r="E54" s="33" t="s">
        <v>9</v>
      </c>
      <c r="F54" s="34">
        <v>248402.32</v>
      </c>
      <c r="G54" s="34">
        <v>197400</v>
      </c>
      <c r="H54" s="35">
        <v>202700</v>
      </c>
    </row>
    <row r="55" spans="1:8" ht="15">
      <c r="A55" s="172" t="s">
        <v>126</v>
      </c>
      <c r="B55" s="58" t="s">
        <v>258</v>
      </c>
      <c r="C55" s="36" t="s">
        <v>257</v>
      </c>
      <c r="D55" s="36"/>
      <c r="E55" s="36"/>
      <c r="F55" s="37">
        <f t="shared" si="2"/>
        <v>141235.73</v>
      </c>
      <c r="G55" s="37">
        <f t="shared" si="2"/>
        <v>74973</v>
      </c>
      <c r="H55" s="38">
        <f t="shared" si="2"/>
        <v>74973</v>
      </c>
    </row>
    <row r="56" spans="1:8" ht="30">
      <c r="A56" s="170" t="s">
        <v>127</v>
      </c>
      <c r="B56" s="56" t="s">
        <v>60</v>
      </c>
      <c r="C56" s="19" t="s">
        <v>257</v>
      </c>
      <c r="D56" s="19" t="s">
        <v>61</v>
      </c>
      <c r="E56" s="105"/>
      <c r="F56" s="29">
        <f t="shared" si="2"/>
        <v>141235.73</v>
      </c>
      <c r="G56" s="29">
        <f t="shared" si="2"/>
        <v>74973</v>
      </c>
      <c r="H56" s="30">
        <f t="shared" si="2"/>
        <v>74973</v>
      </c>
    </row>
    <row r="57" spans="1:8" ht="30">
      <c r="A57" s="170" t="s">
        <v>128</v>
      </c>
      <c r="B57" s="56" t="s">
        <v>62</v>
      </c>
      <c r="C57" s="19" t="s">
        <v>257</v>
      </c>
      <c r="D57" s="19" t="s">
        <v>63</v>
      </c>
      <c r="E57" s="105"/>
      <c r="F57" s="29">
        <f t="shared" si="2"/>
        <v>141235.73</v>
      </c>
      <c r="G57" s="29">
        <f t="shared" si="2"/>
        <v>74973</v>
      </c>
      <c r="H57" s="30">
        <f t="shared" si="2"/>
        <v>74973</v>
      </c>
    </row>
    <row r="58" spans="1:8" ht="15">
      <c r="A58" s="170" t="s">
        <v>128</v>
      </c>
      <c r="B58" s="106" t="s">
        <v>69</v>
      </c>
      <c r="C58" s="19" t="s">
        <v>257</v>
      </c>
      <c r="D58" s="19" t="s">
        <v>63</v>
      </c>
      <c r="E58" s="19" t="s">
        <v>70</v>
      </c>
      <c r="F58" s="29">
        <f t="shared" si="2"/>
        <v>141235.73</v>
      </c>
      <c r="G58" s="29">
        <f t="shared" si="2"/>
        <v>74973</v>
      </c>
      <c r="H58" s="30">
        <f t="shared" si="2"/>
        <v>74973</v>
      </c>
    </row>
    <row r="59" spans="1:8" ht="15.75" thickBot="1">
      <c r="A59" s="173" t="s">
        <v>129</v>
      </c>
      <c r="B59" s="164" t="s">
        <v>14</v>
      </c>
      <c r="C59" s="33" t="s">
        <v>257</v>
      </c>
      <c r="D59" s="33" t="s">
        <v>63</v>
      </c>
      <c r="E59" s="33" t="s">
        <v>9</v>
      </c>
      <c r="F59" s="34">
        <v>141235.73</v>
      </c>
      <c r="G59" s="34">
        <v>74973</v>
      </c>
      <c r="H59" s="35">
        <v>74973</v>
      </c>
    </row>
    <row r="60" spans="1:8" ht="30" hidden="1">
      <c r="A60" s="172" t="s">
        <v>134</v>
      </c>
      <c r="B60" s="58" t="s">
        <v>221</v>
      </c>
      <c r="C60" s="36" t="s">
        <v>209</v>
      </c>
      <c r="D60" s="36"/>
      <c r="E60" s="36"/>
      <c r="F60" s="37">
        <f t="shared" si="2"/>
        <v>0</v>
      </c>
      <c r="G60" s="37">
        <f t="shared" si="2"/>
        <v>0</v>
      </c>
      <c r="H60" s="38">
        <f t="shared" si="2"/>
        <v>0</v>
      </c>
    </row>
    <row r="61" spans="1:8" ht="30" hidden="1">
      <c r="A61" s="170" t="s">
        <v>37</v>
      </c>
      <c r="B61" s="56" t="s">
        <v>60</v>
      </c>
      <c r="C61" s="19" t="s">
        <v>209</v>
      </c>
      <c r="D61" s="19" t="s">
        <v>61</v>
      </c>
      <c r="E61" s="105"/>
      <c r="F61" s="29">
        <f t="shared" si="2"/>
        <v>0</v>
      </c>
      <c r="G61" s="29">
        <f t="shared" si="2"/>
        <v>0</v>
      </c>
      <c r="H61" s="30">
        <f t="shared" si="2"/>
        <v>0</v>
      </c>
    </row>
    <row r="62" spans="1:8" ht="30" hidden="1">
      <c r="A62" s="170" t="s">
        <v>135</v>
      </c>
      <c r="B62" s="56" t="s">
        <v>62</v>
      </c>
      <c r="C62" s="19" t="s">
        <v>209</v>
      </c>
      <c r="D62" s="19" t="s">
        <v>63</v>
      </c>
      <c r="E62" s="105"/>
      <c r="F62" s="29">
        <v>0</v>
      </c>
      <c r="G62" s="29">
        <v>0</v>
      </c>
      <c r="H62" s="30">
        <v>0</v>
      </c>
    </row>
    <row r="63" spans="1:8" ht="15" hidden="1">
      <c r="A63" s="170" t="s">
        <v>43</v>
      </c>
      <c r="B63" s="106" t="s">
        <v>69</v>
      </c>
      <c r="C63" s="19" t="s">
        <v>209</v>
      </c>
      <c r="D63" s="19" t="s">
        <v>63</v>
      </c>
      <c r="E63" s="19" t="s">
        <v>70</v>
      </c>
      <c r="F63" s="29">
        <f t="shared" si="2"/>
        <v>0</v>
      </c>
      <c r="G63" s="29">
        <f t="shared" si="2"/>
        <v>0</v>
      </c>
      <c r="H63" s="30">
        <f t="shared" si="2"/>
        <v>0</v>
      </c>
    </row>
    <row r="64" spans="1:8" ht="15.75" hidden="1" thickBot="1">
      <c r="A64" s="173" t="s">
        <v>44</v>
      </c>
      <c r="B64" s="164" t="s">
        <v>14</v>
      </c>
      <c r="C64" s="33" t="s">
        <v>209</v>
      </c>
      <c r="D64" s="33" t="s">
        <v>63</v>
      </c>
      <c r="E64" s="33" t="s">
        <v>9</v>
      </c>
      <c r="F64" s="34">
        <v>0</v>
      </c>
      <c r="G64" s="34">
        <v>0</v>
      </c>
      <c r="H64" s="35">
        <v>0</v>
      </c>
    </row>
    <row r="65" spans="1:8" ht="30">
      <c r="A65" s="174" t="s">
        <v>130</v>
      </c>
      <c r="B65" s="147" t="s">
        <v>183</v>
      </c>
      <c r="C65" s="148" t="s">
        <v>108</v>
      </c>
      <c r="D65" s="148"/>
      <c r="E65" s="148"/>
      <c r="F65" s="149">
        <f>F66</f>
        <v>25000</v>
      </c>
      <c r="G65" s="149">
        <f>G66</f>
        <v>25000</v>
      </c>
      <c r="H65" s="150">
        <f>H66</f>
        <v>25000</v>
      </c>
    </row>
    <row r="66" spans="1:8" ht="15">
      <c r="A66" s="170" t="s">
        <v>26</v>
      </c>
      <c r="B66" s="56" t="s">
        <v>2</v>
      </c>
      <c r="C66" s="19" t="s">
        <v>109</v>
      </c>
      <c r="D66" s="19"/>
      <c r="E66" s="105"/>
      <c r="F66" s="29">
        <f>F67</f>
        <v>25000</v>
      </c>
      <c r="G66" s="29">
        <f aca="true" t="shared" si="3" ref="G66:H69">G67</f>
        <v>25000</v>
      </c>
      <c r="H66" s="30">
        <f t="shared" si="3"/>
        <v>25000</v>
      </c>
    </row>
    <row r="67" spans="1:8" ht="30.75" thickBot="1">
      <c r="A67" s="173" t="s">
        <v>131</v>
      </c>
      <c r="B67" s="56" t="s">
        <v>60</v>
      </c>
      <c r="C67" s="19" t="s">
        <v>109</v>
      </c>
      <c r="D67" s="19" t="s">
        <v>61</v>
      </c>
      <c r="E67" s="19"/>
      <c r="F67" s="29">
        <f>F68</f>
        <v>25000</v>
      </c>
      <c r="G67" s="29">
        <f t="shared" si="3"/>
        <v>25000</v>
      </c>
      <c r="H67" s="30">
        <f t="shared" si="3"/>
        <v>25000</v>
      </c>
    </row>
    <row r="68" spans="1:8" ht="30">
      <c r="A68" s="172" t="s">
        <v>132</v>
      </c>
      <c r="B68" s="56" t="s">
        <v>62</v>
      </c>
      <c r="C68" s="19" t="s">
        <v>109</v>
      </c>
      <c r="D68" s="19" t="s">
        <v>63</v>
      </c>
      <c r="E68" s="19"/>
      <c r="F68" s="29">
        <f>F69</f>
        <v>25000</v>
      </c>
      <c r="G68" s="29">
        <f t="shared" si="3"/>
        <v>25000</v>
      </c>
      <c r="H68" s="30">
        <f t="shared" si="3"/>
        <v>25000</v>
      </c>
    </row>
    <row r="69" spans="1:8" ht="15">
      <c r="A69" s="170" t="s">
        <v>42</v>
      </c>
      <c r="B69" s="106" t="s">
        <v>30</v>
      </c>
      <c r="C69" s="19" t="s">
        <v>109</v>
      </c>
      <c r="D69" s="19" t="s">
        <v>63</v>
      </c>
      <c r="E69" s="19" t="s">
        <v>31</v>
      </c>
      <c r="F69" s="29">
        <f>F70</f>
        <v>25000</v>
      </c>
      <c r="G69" s="29">
        <f t="shared" si="3"/>
        <v>25000</v>
      </c>
      <c r="H69" s="30">
        <f t="shared" si="3"/>
        <v>25000</v>
      </c>
    </row>
    <row r="70" spans="1:8" ht="15.75" thickBot="1">
      <c r="A70" s="173" t="s">
        <v>133</v>
      </c>
      <c r="B70" s="110" t="s">
        <v>256</v>
      </c>
      <c r="C70" s="33" t="s">
        <v>109</v>
      </c>
      <c r="D70" s="33" t="s">
        <v>63</v>
      </c>
      <c r="E70" s="33" t="s">
        <v>255</v>
      </c>
      <c r="F70" s="34">
        <v>25000</v>
      </c>
      <c r="G70" s="34">
        <v>25000</v>
      </c>
      <c r="H70" s="35">
        <v>25000</v>
      </c>
    </row>
    <row r="71" spans="1:8" ht="45">
      <c r="A71" s="169" t="s">
        <v>134</v>
      </c>
      <c r="B71" s="111" t="s">
        <v>187</v>
      </c>
      <c r="C71" s="104" t="s">
        <v>194</v>
      </c>
      <c r="D71" s="104"/>
      <c r="E71" s="104"/>
      <c r="F71" s="108">
        <f>F72+F77</f>
        <v>57400</v>
      </c>
      <c r="G71" s="108">
        <f>G72+G77</f>
        <v>57400</v>
      </c>
      <c r="H71" s="109">
        <f>H72+H77</f>
        <v>57400</v>
      </c>
    </row>
    <row r="72" spans="1:8" ht="30">
      <c r="A72" s="170" t="s">
        <v>37</v>
      </c>
      <c r="B72" s="56" t="s">
        <v>20</v>
      </c>
      <c r="C72" s="19" t="s">
        <v>193</v>
      </c>
      <c r="D72" s="19"/>
      <c r="E72" s="19"/>
      <c r="F72" s="29">
        <f>F73</f>
        <v>57400</v>
      </c>
      <c r="G72" s="29">
        <f aca="true" t="shared" si="4" ref="G72:H74">G73</f>
        <v>57400</v>
      </c>
      <c r="H72" s="30">
        <f t="shared" si="4"/>
        <v>57400</v>
      </c>
    </row>
    <row r="73" spans="1:8" ht="30">
      <c r="A73" s="170" t="s">
        <v>135</v>
      </c>
      <c r="B73" s="56" t="s">
        <v>60</v>
      </c>
      <c r="C73" s="19" t="s">
        <v>193</v>
      </c>
      <c r="D73" s="19" t="s">
        <v>61</v>
      </c>
      <c r="E73" s="19"/>
      <c r="F73" s="29">
        <f>F74</f>
        <v>57400</v>
      </c>
      <c r="G73" s="29">
        <f t="shared" si="4"/>
        <v>57400</v>
      </c>
      <c r="H73" s="30">
        <f t="shared" si="4"/>
        <v>57400</v>
      </c>
    </row>
    <row r="74" spans="1:8" ht="30">
      <c r="A74" s="170" t="s">
        <v>43</v>
      </c>
      <c r="B74" s="56" t="s">
        <v>62</v>
      </c>
      <c r="C74" s="19" t="s">
        <v>193</v>
      </c>
      <c r="D74" s="19" t="s">
        <v>63</v>
      </c>
      <c r="E74" s="19"/>
      <c r="F74" s="29">
        <f>F75</f>
        <v>57400</v>
      </c>
      <c r="G74" s="29">
        <f t="shared" si="4"/>
        <v>57400</v>
      </c>
      <c r="H74" s="30">
        <f t="shared" si="4"/>
        <v>57400</v>
      </c>
    </row>
    <row r="75" spans="1:8" ht="24" customHeight="1">
      <c r="A75" s="170" t="s">
        <v>44</v>
      </c>
      <c r="B75" s="106" t="s">
        <v>39</v>
      </c>
      <c r="C75" s="19" t="s">
        <v>193</v>
      </c>
      <c r="D75" s="19" t="s">
        <v>63</v>
      </c>
      <c r="E75" s="19" t="s">
        <v>38</v>
      </c>
      <c r="F75" s="29">
        <f>F76</f>
        <v>57400</v>
      </c>
      <c r="G75" s="29">
        <f>G76</f>
        <v>57400</v>
      </c>
      <c r="H75" s="30">
        <f>H76</f>
        <v>57400</v>
      </c>
    </row>
    <row r="76" spans="1:8" ht="15">
      <c r="A76" s="171" t="s">
        <v>136</v>
      </c>
      <c r="B76" s="165" t="s">
        <v>185</v>
      </c>
      <c r="C76" s="120" t="s">
        <v>193</v>
      </c>
      <c r="D76" s="120" t="s">
        <v>63</v>
      </c>
      <c r="E76" s="120" t="s">
        <v>186</v>
      </c>
      <c r="F76" s="144">
        <v>57400</v>
      </c>
      <c r="G76" s="144">
        <v>57400</v>
      </c>
      <c r="H76" s="145">
        <v>57400</v>
      </c>
    </row>
    <row r="77" spans="1:8" ht="30" hidden="1">
      <c r="A77" s="172" t="s">
        <v>128</v>
      </c>
      <c r="B77" s="58" t="s">
        <v>20</v>
      </c>
      <c r="C77" s="36" t="s">
        <v>229</v>
      </c>
      <c r="D77" s="36"/>
      <c r="E77" s="36"/>
      <c r="F77" s="37">
        <f>F78</f>
        <v>0</v>
      </c>
      <c r="G77" s="37">
        <f aca="true" t="shared" si="5" ref="G77:H79">G78</f>
        <v>0</v>
      </c>
      <c r="H77" s="38">
        <f t="shared" si="5"/>
        <v>0</v>
      </c>
    </row>
    <row r="78" spans="1:8" ht="30" hidden="1">
      <c r="A78" s="170" t="s">
        <v>129</v>
      </c>
      <c r="B78" s="56" t="s">
        <v>60</v>
      </c>
      <c r="C78" s="19" t="s">
        <v>229</v>
      </c>
      <c r="D78" s="19" t="s">
        <v>61</v>
      </c>
      <c r="E78" s="19"/>
      <c r="F78" s="29">
        <f>F79</f>
        <v>0</v>
      </c>
      <c r="G78" s="29">
        <f t="shared" si="5"/>
        <v>0</v>
      </c>
      <c r="H78" s="30">
        <f t="shared" si="5"/>
        <v>0</v>
      </c>
    </row>
    <row r="79" spans="1:8" ht="30" hidden="1">
      <c r="A79" s="170" t="s">
        <v>130</v>
      </c>
      <c r="B79" s="56" t="s">
        <v>62</v>
      </c>
      <c r="C79" s="19" t="s">
        <v>229</v>
      </c>
      <c r="D79" s="19" t="s">
        <v>63</v>
      </c>
      <c r="E79" s="19"/>
      <c r="F79" s="29">
        <f>F80</f>
        <v>0</v>
      </c>
      <c r="G79" s="29">
        <f t="shared" si="5"/>
        <v>0</v>
      </c>
      <c r="H79" s="30">
        <f t="shared" si="5"/>
        <v>0</v>
      </c>
    </row>
    <row r="80" spans="1:8" ht="24" customHeight="1" hidden="1">
      <c r="A80" s="170" t="s">
        <v>26</v>
      </c>
      <c r="B80" s="106" t="s">
        <v>39</v>
      </c>
      <c r="C80" s="19" t="s">
        <v>229</v>
      </c>
      <c r="D80" s="19" t="s">
        <v>63</v>
      </c>
      <c r="E80" s="19" t="s">
        <v>38</v>
      </c>
      <c r="F80" s="29">
        <f>F81</f>
        <v>0</v>
      </c>
      <c r="G80" s="29">
        <f>G81</f>
        <v>0</v>
      </c>
      <c r="H80" s="30">
        <f>H81</f>
        <v>0</v>
      </c>
    </row>
    <row r="81" spans="1:8" ht="15.75" hidden="1" thickBot="1">
      <c r="A81" s="173" t="s">
        <v>131</v>
      </c>
      <c r="B81" s="112" t="s">
        <v>185</v>
      </c>
      <c r="C81" s="33" t="s">
        <v>229</v>
      </c>
      <c r="D81" s="33" t="s">
        <v>63</v>
      </c>
      <c r="E81" s="33" t="s">
        <v>186</v>
      </c>
      <c r="F81" s="34">
        <v>0</v>
      </c>
      <c r="G81" s="34">
        <v>0</v>
      </c>
      <c r="H81" s="35">
        <v>0</v>
      </c>
    </row>
    <row r="82" spans="1:8" ht="30.75" thickBot="1">
      <c r="A82" s="175" t="s">
        <v>137</v>
      </c>
      <c r="B82" s="155" t="s">
        <v>94</v>
      </c>
      <c r="C82" s="156" t="s">
        <v>101</v>
      </c>
      <c r="D82" s="156"/>
      <c r="E82" s="156"/>
      <c r="F82" s="157">
        <f>F83+F101+F106+F115+F120+F125</f>
        <v>4595043.45</v>
      </c>
      <c r="G82" s="157">
        <f>G83+G101+G106+G115+G120+G125</f>
        <v>4265797</v>
      </c>
      <c r="H82" s="158">
        <f>H83+H101+H106+H115+H120+H125</f>
        <v>4227321</v>
      </c>
    </row>
    <row r="83" spans="1:8" ht="30">
      <c r="A83" s="172" t="s">
        <v>138</v>
      </c>
      <c r="B83" s="58" t="s">
        <v>92</v>
      </c>
      <c r="C83" s="36" t="s">
        <v>102</v>
      </c>
      <c r="D83" s="36" t="s">
        <v>54</v>
      </c>
      <c r="E83" s="113"/>
      <c r="F83" s="114">
        <f>F84+F89+F97+F93</f>
        <v>4138506.45</v>
      </c>
      <c r="G83" s="114">
        <f>G84+G89+G97+G93</f>
        <v>4103859</v>
      </c>
      <c r="H83" s="115">
        <f>H84+H89+H97+H93</f>
        <v>4061159</v>
      </c>
    </row>
    <row r="84" spans="1:10" ht="60">
      <c r="A84" s="170" t="s">
        <v>45</v>
      </c>
      <c r="B84" s="56" t="s">
        <v>56</v>
      </c>
      <c r="C84" s="19" t="s">
        <v>102</v>
      </c>
      <c r="D84" s="19" t="s">
        <v>57</v>
      </c>
      <c r="E84" s="116"/>
      <c r="F84" s="117">
        <f aca="true" t="shared" si="6" ref="F84:H85">F85</f>
        <v>2609921.47</v>
      </c>
      <c r="G84" s="117">
        <f t="shared" si="6"/>
        <v>2579055.47</v>
      </c>
      <c r="H84" s="118">
        <f t="shared" si="6"/>
        <v>2579055.47</v>
      </c>
      <c r="J84" s="31"/>
    </row>
    <row r="85" spans="1:8" ht="30">
      <c r="A85" s="170" t="s">
        <v>139</v>
      </c>
      <c r="B85" s="56" t="s">
        <v>58</v>
      </c>
      <c r="C85" s="19" t="s">
        <v>102</v>
      </c>
      <c r="D85" s="19" t="s">
        <v>59</v>
      </c>
      <c r="E85" s="116"/>
      <c r="F85" s="117">
        <f>F86</f>
        <v>2609921.47</v>
      </c>
      <c r="G85" s="117">
        <f t="shared" si="6"/>
        <v>2579055.47</v>
      </c>
      <c r="H85" s="118">
        <f t="shared" si="6"/>
        <v>2579055.47</v>
      </c>
    </row>
    <row r="86" spans="1:8" ht="15">
      <c r="A86" s="170" t="s">
        <v>140</v>
      </c>
      <c r="B86" s="119" t="s">
        <v>55</v>
      </c>
      <c r="C86" s="19" t="s">
        <v>102</v>
      </c>
      <c r="D86" s="19" t="s">
        <v>59</v>
      </c>
      <c r="E86" s="116" t="s">
        <v>82</v>
      </c>
      <c r="F86" s="117">
        <f>F87+F88</f>
        <v>2609921.47</v>
      </c>
      <c r="G86" s="117">
        <f>G87+G88</f>
        <v>2579055.47</v>
      </c>
      <c r="H86" s="118">
        <f>H87+H88</f>
        <v>2579055.47</v>
      </c>
    </row>
    <row r="87" spans="1:8" ht="30">
      <c r="A87" s="170" t="s">
        <v>141</v>
      </c>
      <c r="B87" s="138" t="s">
        <v>47</v>
      </c>
      <c r="C87" s="19" t="s">
        <v>102</v>
      </c>
      <c r="D87" s="19" t="s">
        <v>59</v>
      </c>
      <c r="E87" s="116" t="s">
        <v>83</v>
      </c>
      <c r="F87" s="117">
        <v>940039.85</v>
      </c>
      <c r="G87" s="117">
        <v>940039.85</v>
      </c>
      <c r="H87" s="118">
        <v>940039.85</v>
      </c>
    </row>
    <row r="88" spans="1:8" ht="45.75" thickBot="1">
      <c r="A88" s="173" t="s">
        <v>142</v>
      </c>
      <c r="B88" s="124" t="s">
        <v>48</v>
      </c>
      <c r="C88" s="33" t="s">
        <v>102</v>
      </c>
      <c r="D88" s="33" t="s">
        <v>59</v>
      </c>
      <c r="E88" s="125" t="s">
        <v>68</v>
      </c>
      <c r="F88" s="126">
        <v>1669881.62</v>
      </c>
      <c r="G88" s="126">
        <v>1639015.62</v>
      </c>
      <c r="H88" s="127">
        <v>1639015.62</v>
      </c>
    </row>
    <row r="89" spans="1:8" ht="25.5">
      <c r="A89" s="176" t="s">
        <v>143</v>
      </c>
      <c r="B89" s="159" t="s">
        <v>60</v>
      </c>
      <c r="C89" s="160" t="s">
        <v>102</v>
      </c>
      <c r="D89" s="160" t="s">
        <v>61</v>
      </c>
      <c r="E89" s="161"/>
      <c r="F89" s="162">
        <f>F90</f>
        <v>847025.98</v>
      </c>
      <c r="G89" s="162">
        <f aca="true" t="shared" si="7" ref="G89:H95">G90</f>
        <v>843244.53</v>
      </c>
      <c r="H89" s="163">
        <f t="shared" si="7"/>
        <v>800544.53</v>
      </c>
    </row>
    <row r="90" spans="1:9" ht="25.5">
      <c r="A90" s="170" t="s">
        <v>144</v>
      </c>
      <c r="B90" s="129" t="s">
        <v>62</v>
      </c>
      <c r="C90" s="19" t="s">
        <v>102</v>
      </c>
      <c r="D90" s="19" t="s">
        <v>63</v>
      </c>
      <c r="E90" s="116"/>
      <c r="F90" s="117">
        <f>F91</f>
        <v>847025.98</v>
      </c>
      <c r="G90" s="117">
        <f t="shared" si="7"/>
        <v>843244.53</v>
      </c>
      <c r="H90" s="118">
        <f t="shared" si="7"/>
        <v>800544.53</v>
      </c>
      <c r="I90" s="50"/>
    </row>
    <row r="91" spans="1:8" ht="15">
      <c r="A91" s="170" t="s">
        <v>145</v>
      </c>
      <c r="B91" s="119" t="s">
        <v>55</v>
      </c>
      <c r="C91" s="19" t="s">
        <v>102</v>
      </c>
      <c r="D91" s="19" t="s">
        <v>63</v>
      </c>
      <c r="E91" s="116" t="s">
        <v>82</v>
      </c>
      <c r="F91" s="117">
        <f>F92</f>
        <v>847025.98</v>
      </c>
      <c r="G91" s="117">
        <f t="shared" si="7"/>
        <v>843244.53</v>
      </c>
      <c r="H91" s="118">
        <f t="shared" si="7"/>
        <v>800544.53</v>
      </c>
    </row>
    <row r="92" spans="1:8" ht="45.75" thickBot="1">
      <c r="A92" s="170" t="s">
        <v>146</v>
      </c>
      <c r="B92" s="110" t="s">
        <v>48</v>
      </c>
      <c r="C92" s="33" t="s">
        <v>102</v>
      </c>
      <c r="D92" s="33" t="s">
        <v>63</v>
      </c>
      <c r="E92" s="125" t="s">
        <v>68</v>
      </c>
      <c r="F92" s="126">
        <v>847025.98</v>
      </c>
      <c r="G92" s="126">
        <v>843244.53</v>
      </c>
      <c r="H92" s="127">
        <v>800544.53</v>
      </c>
    </row>
    <row r="93" spans="1:8" ht="15.75" thickBot="1">
      <c r="A93" s="173" t="s">
        <v>147</v>
      </c>
      <c r="B93" s="128" t="s">
        <v>64</v>
      </c>
      <c r="C93" s="36" t="s">
        <v>102</v>
      </c>
      <c r="D93" s="36" t="s">
        <v>65</v>
      </c>
      <c r="E93" s="113"/>
      <c r="F93" s="114">
        <f>F94</f>
        <v>1000</v>
      </c>
      <c r="G93" s="114">
        <f t="shared" si="7"/>
        <v>1000</v>
      </c>
      <c r="H93" s="115">
        <f t="shared" si="7"/>
        <v>1000</v>
      </c>
    </row>
    <row r="94" spans="1:9" ht="15">
      <c r="A94" s="172" t="s">
        <v>148</v>
      </c>
      <c r="B94" s="129" t="s">
        <v>227</v>
      </c>
      <c r="C94" s="19" t="s">
        <v>102</v>
      </c>
      <c r="D94" s="19" t="s">
        <v>225</v>
      </c>
      <c r="E94" s="116"/>
      <c r="F94" s="117">
        <f>F95</f>
        <v>1000</v>
      </c>
      <c r="G94" s="117">
        <f t="shared" si="7"/>
        <v>1000</v>
      </c>
      <c r="H94" s="118">
        <f t="shared" si="7"/>
        <v>1000</v>
      </c>
      <c r="I94" s="50"/>
    </row>
    <row r="95" spans="1:8" ht="15">
      <c r="A95" s="170" t="s">
        <v>149</v>
      </c>
      <c r="B95" s="119" t="s">
        <v>55</v>
      </c>
      <c r="C95" s="19" t="s">
        <v>102</v>
      </c>
      <c r="D95" s="19" t="s">
        <v>225</v>
      </c>
      <c r="E95" s="116" t="s">
        <v>82</v>
      </c>
      <c r="F95" s="117">
        <f>F96</f>
        <v>1000</v>
      </c>
      <c r="G95" s="117">
        <f t="shared" si="7"/>
        <v>1000</v>
      </c>
      <c r="H95" s="118">
        <f t="shared" si="7"/>
        <v>1000</v>
      </c>
    </row>
    <row r="96" spans="1:8" ht="45.75" thickBot="1">
      <c r="A96" s="170" t="s">
        <v>150</v>
      </c>
      <c r="B96" s="110" t="s">
        <v>48</v>
      </c>
      <c r="C96" s="33" t="s">
        <v>102</v>
      </c>
      <c r="D96" s="33" t="s">
        <v>225</v>
      </c>
      <c r="E96" s="125" t="s">
        <v>68</v>
      </c>
      <c r="F96" s="126">
        <v>1000</v>
      </c>
      <c r="G96" s="126">
        <v>1000</v>
      </c>
      <c r="H96" s="127">
        <v>1000</v>
      </c>
    </row>
    <row r="97" spans="1:8" ht="15">
      <c r="A97" s="170" t="s">
        <v>151</v>
      </c>
      <c r="B97" s="128" t="s">
        <v>5</v>
      </c>
      <c r="C97" s="36" t="s">
        <v>102</v>
      </c>
      <c r="D97" s="36" t="s">
        <v>6</v>
      </c>
      <c r="E97" s="113"/>
      <c r="F97" s="114">
        <f aca="true" t="shared" si="8" ref="F97:H99">F98</f>
        <v>680559</v>
      </c>
      <c r="G97" s="114">
        <f t="shared" si="8"/>
        <v>680559</v>
      </c>
      <c r="H97" s="115">
        <f t="shared" si="8"/>
        <v>680559</v>
      </c>
    </row>
    <row r="98" spans="1:8" ht="15.75" thickBot="1">
      <c r="A98" s="173" t="s">
        <v>152</v>
      </c>
      <c r="B98" s="129" t="s">
        <v>18</v>
      </c>
      <c r="C98" s="19" t="s">
        <v>102</v>
      </c>
      <c r="D98" s="19" t="s">
        <v>17</v>
      </c>
      <c r="E98" s="116"/>
      <c r="F98" s="117">
        <f t="shared" si="8"/>
        <v>680559</v>
      </c>
      <c r="G98" s="117">
        <f t="shared" si="8"/>
        <v>680559</v>
      </c>
      <c r="H98" s="118">
        <f t="shared" si="8"/>
        <v>680559</v>
      </c>
    </row>
    <row r="99" spans="1:8" ht="15.75" thickBot="1">
      <c r="A99" s="172" t="s">
        <v>153</v>
      </c>
      <c r="B99" s="119" t="s">
        <v>55</v>
      </c>
      <c r="C99" s="19" t="s">
        <v>102</v>
      </c>
      <c r="D99" s="19" t="s">
        <v>17</v>
      </c>
      <c r="E99" s="116" t="s">
        <v>82</v>
      </c>
      <c r="F99" s="117">
        <f>F100</f>
        <v>680559</v>
      </c>
      <c r="G99" s="117">
        <f t="shared" si="8"/>
        <v>680559</v>
      </c>
      <c r="H99" s="118">
        <f t="shared" si="8"/>
        <v>680559</v>
      </c>
    </row>
    <row r="100" spans="1:8" ht="15.75" thickBot="1">
      <c r="A100" s="141" t="s">
        <v>154</v>
      </c>
      <c r="B100" s="110" t="s">
        <v>99</v>
      </c>
      <c r="C100" s="33" t="s">
        <v>102</v>
      </c>
      <c r="D100" s="33" t="s">
        <v>17</v>
      </c>
      <c r="E100" s="125" t="s">
        <v>89</v>
      </c>
      <c r="F100" s="126">
        <v>680559</v>
      </c>
      <c r="G100" s="126">
        <v>680559</v>
      </c>
      <c r="H100" s="127">
        <v>680559</v>
      </c>
    </row>
    <row r="101" spans="1:8" ht="15.75" thickBot="1">
      <c r="A101" s="141" t="s">
        <v>155</v>
      </c>
      <c r="B101" s="58" t="s">
        <v>95</v>
      </c>
      <c r="C101" s="36" t="s">
        <v>103</v>
      </c>
      <c r="D101" s="36"/>
      <c r="E101" s="113"/>
      <c r="F101" s="114">
        <f>F102</f>
        <v>1000</v>
      </c>
      <c r="G101" s="114">
        <f>G102</f>
        <v>1000</v>
      </c>
      <c r="H101" s="115">
        <f>H102</f>
        <v>1000</v>
      </c>
    </row>
    <row r="102" spans="1:8" ht="15">
      <c r="A102" s="172" t="s">
        <v>156</v>
      </c>
      <c r="B102" s="130" t="s">
        <v>64</v>
      </c>
      <c r="C102" s="19" t="s">
        <v>103</v>
      </c>
      <c r="D102" s="19" t="s">
        <v>65</v>
      </c>
      <c r="E102" s="116"/>
      <c r="F102" s="117">
        <f>F103</f>
        <v>1000</v>
      </c>
      <c r="G102" s="117">
        <f aca="true" t="shared" si="9" ref="G102:H104">G103</f>
        <v>1000</v>
      </c>
      <c r="H102" s="118">
        <f t="shared" si="9"/>
        <v>1000</v>
      </c>
    </row>
    <row r="103" spans="1:8" ht="15">
      <c r="A103" s="170" t="s">
        <v>157</v>
      </c>
      <c r="B103" s="131" t="s">
        <v>0</v>
      </c>
      <c r="C103" s="19" t="s">
        <v>103</v>
      </c>
      <c r="D103" s="19" t="s">
        <v>16</v>
      </c>
      <c r="E103" s="116"/>
      <c r="F103" s="117">
        <f>F104</f>
        <v>1000</v>
      </c>
      <c r="G103" s="117">
        <f t="shared" si="9"/>
        <v>1000</v>
      </c>
      <c r="H103" s="118">
        <f t="shared" si="9"/>
        <v>1000</v>
      </c>
    </row>
    <row r="104" spans="1:8" ht="15">
      <c r="A104" s="170" t="s">
        <v>158</v>
      </c>
      <c r="B104" s="119" t="s">
        <v>55</v>
      </c>
      <c r="C104" s="19" t="s">
        <v>103</v>
      </c>
      <c r="D104" s="19" t="s">
        <v>16</v>
      </c>
      <c r="E104" s="116" t="s">
        <v>82</v>
      </c>
      <c r="F104" s="117">
        <f>F105</f>
        <v>1000</v>
      </c>
      <c r="G104" s="117">
        <f t="shared" si="9"/>
        <v>1000</v>
      </c>
      <c r="H104" s="118">
        <f t="shared" si="9"/>
        <v>1000</v>
      </c>
    </row>
    <row r="105" spans="1:8" ht="15.75" thickBot="1">
      <c r="A105" s="171" t="s">
        <v>159</v>
      </c>
      <c r="B105" s="183" t="s">
        <v>96</v>
      </c>
      <c r="C105" s="120" t="s">
        <v>103</v>
      </c>
      <c r="D105" s="120" t="s">
        <v>16</v>
      </c>
      <c r="E105" s="121" t="s">
        <v>32</v>
      </c>
      <c r="F105" s="122">
        <f>'прил 4 '!G46</f>
        <v>1000</v>
      </c>
      <c r="G105" s="122">
        <f>'прил 4 '!H46</f>
        <v>1000</v>
      </c>
      <c r="H105" s="123">
        <f>'прил 4 '!I46</f>
        <v>1000</v>
      </c>
    </row>
    <row r="106" spans="1:8" ht="30.75" thickBot="1">
      <c r="A106" s="141" t="s">
        <v>160</v>
      </c>
      <c r="B106" s="58" t="s">
        <v>175</v>
      </c>
      <c r="C106" s="36" t="s">
        <v>114</v>
      </c>
      <c r="D106" s="36"/>
      <c r="E106" s="113"/>
      <c r="F106" s="114">
        <f>F107+F111</f>
        <v>86237</v>
      </c>
      <c r="G106" s="114">
        <f>G107+G111</f>
        <v>90138</v>
      </c>
      <c r="H106" s="115">
        <f>H107+H111</f>
        <v>94362</v>
      </c>
    </row>
    <row r="107" spans="1:8" ht="60">
      <c r="A107" s="172" t="s">
        <v>161</v>
      </c>
      <c r="B107" s="56" t="s">
        <v>56</v>
      </c>
      <c r="C107" s="19" t="s">
        <v>114</v>
      </c>
      <c r="D107" s="19" t="s">
        <v>57</v>
      </c>
      <c r="E107" s="133"/>
      <c r="F107" s="178">
        <f>F108</f>
        <v>73600</v>
      </c>
      <c r="G107" s="178">
        <f aca="true" t="shared" si="10" ref="G107:H109">G108</f>
        <v>73600</v>
      </c>
      <c r="H107" s="179">
        <f t="shared" si="10"/>
        <v>73650</v>
      </c>
    </row>
    <row r="108" spans="1:8" ht="30">
      <c r="A108" s="170" t="s">
        <v>162</v>
      </c>
      <c r="B108" s="56" t="s">
        <v>58</v>
      </c>
      <c r="C108" s="19" t="s">
        <v>114</v>
      </c>
      <c r="D108" s="19" t="s">
        <v>59</v>
      </c>
      <c r="E108" s="133"/>
      <c r="F108" s="178">
        <f>F109</f>
        <v>73600</v>
      </c>
      <c r="G108" s="178">
        <f t="shared" si="10"/>
        <v>73600</v>
      </c>
      <c r="H108" s="179">
        <f t="shared" si="10"/>
        <v>73650</v>
      </c>
    </row>
    <row r="109" spans="1:8" ht="15">
      <c r="A109" s="170" t="s">
        <v>176</v>
      </c>
      <c r="B109" s="129" t="s">
        <v>169</v>
      </c>
      <c r="C109" s="19" t="s">
        <v>114</v>
      </c>
      <c r="D109" s="19" t="s">
        <v>59</v>
      </c>
      <c r="E109" s="116" t="s">
        <v>35</v>
      </c>
      <c r="F109" s="178">
        <f>F110</f>
        <v>73600</v>
      </c>
      <c r="G109" s="178">
        <f t="shared" si="10"/>
        <v>73600</v>
      </c>
      <c r="H109" s="179">
        <f t="shared" si="10"/>
        <v>73650</v>
      </c>
    </row>
    <row r="110" spans="1:8" ht="15">
      <c r="A110" s="170" t="s">
        <v>177</v>
      </c>
      <c r="B110" s="129" t="s">
        <v>7</v>
      </c>
      <c r="C110" s="19" t="s">
        <v>114</v>
      </c>
      <c r="D110" s="19" t="s">
        <v>59</v>
      </c>
      <c r="E110" s="116" t="s">
        <v>36</v>
      </c>
      <c r="F110" s="178">
        <v>73600</v>
      </c>
      <c r="G110" s="178">
        <v>73600</v>
      </c>
      <c r="H110" s="179">
        <v>73650</v>
      </c>
    </row>
    <row r="111" spans="1:8" ht="30.75" thickBot="1">
      <c r="A111" s="173" t="s">
        <v>178</v>
      </c>
      <c r="B111" s="56" t="s">
        <v>60</v>
      </c>
      <c r="C111" s="19" t="s">
        <v>114</v>
      </c>
      <c r="D111" s="19" t="s">
        <v>61</v>
      </c>
      <c r="E111" s="116"/>
      <c r="F111" s="178">
        <f aca="true" t="shared" si="11" ref="F111:H113">F112</f>
        <v>12637</v>
      </c>
      <c r="G111" s="178">
        <f t="shared" si="11"/>
        <v>16538</v>
      </c>
      <c r="H111" s="179">
        <f t="shared" si="11"/>
        <v>20712</v>
      </c>
    </row>
    <row r="112" spans="1:8" ht="30.75" thickBot="1">
      <c r="A112" s="172" t="s">
        <v>197</v>
      </c>
      <c r="B112" s="56" t="s">
        <v>62</v>
      </c>
      <c r="C112" s="19" t="s">
        <v>114</v>
      </c>
      <c r="D112" s="19" t="s">
        <v>63</v>
      </c>
      <c r="E112" s="116"/>
      <c r="F112" s="178">
        <f t="shared" si="11"/>
        <v>12637</v>
      </c>
      <c r="G112" s="178">
        <f t="shared" si="11"/>
        <v>16538</v>
      </c>
      <c r="H112" s="179">
        <f t="shared" si="11"/>
        <v>20712</v>
      </c>
    </row>
    <row r="113" spans="1:8" ht="15.75" thickBot="1">
      <c r="A113" s="141" t="s">
        <v>198</v>
      </c>
      <c r="B113" s="129" t="s">
        <v>169</v>
      </c>
      <c r="C113" s="19" t="s">
        <v>114</v>
      </c>
      <c r="D113" s="19" t="s">
        <v>63</v>
      </c>
      <c r="E113" s="116" t="s">
        <v>35</v>
      </c>
      <c r="F113" s="178">
        <f>F114</f>
        <v>12637</v>
      </c>
      <c r="G113" s="178">
        <f>G114</f>
        <v>16538</v>
      </c>
      <c r="H113" s="179">
        <f t="shared" si="11"/>
        <v>20712</v>
      </c>
    </row>
    <row r="114" spans="1:8" ht="15.75" thickBot="1">
      <c r="A114" s="141" t="s">
        <v>199</v>
      </c>
      <c r="B114" s="134" t="s">
        <v>7</v>
      </c>
      <c r="C114" s="33" t="s">
        <v>114</v>
      </c>
      <c r="D114" s="33" t="s">
        <v>63</v>
      </c>
      <c r="E114" s="125" t="s">
        <v>36</v>
      </c>
      <c r="F114" s="180">
        <v>12637</v>
      </c>
      <c r="G114" s="180">
        <v>16538</v>
      </c>
      <c r="H114" s="181">
        <v>20712</v>
      </c>
    </row>
    <row r="115" spans="1:8" ht="60">
      <c r="A115" s="172" t="s">
        <v>200</v>
      </c>
      <c r="B115" s="135" t="s">
        <v>8</v>
      </c>
      <c r="C115" s="36" t="s">
        <v>113</v>
      </c>
      <c r="D115" s="36"/>
      <c r="E115" s="113"/>
      <c r="F115" s="114">
        <f>F116</f>
        <v>3200</v>
      </c>
      <c r="G115" s="114">
        <f aca="true" t="shared" si="12" ref="G115:H118">G116</f>
        <v>3200</v>
      </c>
      <c r="H115" s="115">
        <f t="shared" si="12"/>
        <v>3200</v>
      </c>
    </row>
    <row r="116" spans="1:8" ht="25.5">
      <c r="A116" s="170" t="s">
        <v>201</v>
      </c>
      <c r="B116" s="129" t="s">
        <v>60</v>
      </c>
      <c r="C116" s="19" t="s">
        <v>113</v>
      </c>
      <c r="D116" s="19" t="s">
        <v>61</v>
      </c>
      <c r="E116" s="116"/>
      <c r="F116" s="117">
        <f>F117</f>
        <v>3200</v>
      </c>
      <c r="G116" s="117">
        <f t="shared" si="12"/>
        <v>3200</v>
      </c>
      <c r="H116" s="118">
        <f t="shared" si="12"/>
        <v>3200</v>
      </c>
    </row>
    <row r="117" spans="1:8" ht="25.5">
      <c r="A117" s="170" t="s">
        <v>202</v>
      </c>
      <c r="B117" s="129" t="s">
        <v>62</v>
      </c>
      <c r="C117" s="19" t="s">
        <v>113</v>
      </c>
      <c r="D117" s="19" t="s">
        <v>63</v>
      </c>
      <c r="E117" s="116"/>
      <c r="F117" s="117">
        <f>F118</f>
        <v>3200</v>
      </c>
      <c r="G117" s="117">
        <f t="shared" si="12"/>
        <v>3200</v>
      </c>
      <c r="H117" s="118">
        <f t="shared" si="12"/>
        <v>3200</v>
      </c>
    </row>
    <row r="118" spans="1:8" ht="15">
      <c r="A118" s="170" t="s">
        <v>253</v>
      </c>
      <c r="B118" s="136" t="s">
        <v>55</v>
      </c>
      <c r="C118" s="19" t="s">
        <v>113</v>
      </c>
      <c r="D118" s="19" t="s">
        <v>63</v>
      </c>
      <c r="E118" s="116" t="s">
        <v>82</v>
      </c>
      <c r="F118" s="117">
        <f>F119</f>
        <v>3200</v>
      </c>
      <c r="G118" s="117">
        <f t="shared" si="12"/>
        <v>3200</v>
      </c>
      <c r="H118" s="118">
        <f t="shared" si="12"/>
        <v>3200</v>
      </c>
    </row>
    <row r="119" spans="1:8" ht="15.75" thickBot="1">
      <c r="A119" s="173" t="s">
        <v>254</v>
      </c>
      <c r="B119" s="132" t="s">
        <v>29</v>
      </c>
      <c r="C119" s="33" t="s">
        <v>113</v>
      </c>
      <c r="D119" s="33" t="s">
        <v>63</v>
      </c>
      <c r="E119" s="125" t="s">
        <v>33</v>
      </c>
      <c r="F119" s="126">
        <v>3200</v>
      </c>
      <c r="G119" s="126">
        <v>3200</v>
      </c>
      <c r="H119" s="127">
        <v>3200</v>
      </c>
    </row>
    <row r="120" spans="1:8" ht="30">
      <c r="A120" s="172" t="s">
        <v>217</v>
      </c>
      <c r="B120" s="137" t="s">
        <v>203</v>
      </c>
      <c r="C120" s="36" t="s">
        <v>179</v>
      </c>
      <c r="D120" s="36"/>
      <c r="E120" s="113"/>
      <c r="F120" s="114">
        <f>F121</f>
        <v>298500</v>
      </c>
      <c r="G120" s="114">
        <f aca="true" t="shared" si="13" ref="G120:H123">G121</f>
        <v>0</v>
      </c>
      <c r="H120" s="115">
        <f t="shared" si="13"/>
        <v>0</v>
      </c>
    </row>
    <row r="121" spans="1:8" ht="30">
      <c r="A121" s="170" t="s">
        <v>218</v>
      </c>
      <c r="B121" s="138" t="s">
        <v>60</v>
      </c>
      <c r="C121" s="120" t="s">
        <v>179</v>
      </c>
      <c r="D121" s="120" t="s">
        <v>61</v>
      </c>
      <c r="E121" s="121"/>
      <c r="F121" s="122">
        <f>F122</f>
        <v>298500</v>
      </c>
      <c r="G121" s="122">
        <f t="shared" si="13"/>
        <v>0</v>
      </c>
      <c r="H121" s="123">
        <f t="shared" si="13"/>
        <v>0</v>
      </c>
    </row>
    <row r="122" spans="1:8" ht="30">
      <c r="A122" s="170" t="s">
        <v>219</v>
      </c>
      <c r="B122" s="56" t="s">
        <v>62</v>
      </c>
      <c r="C122" s="120" t="s">
        <v>179</v>
      </c>
      <c r="D122" s="120" t="s">
        <v>63</v>
      </c>
      <c r="E122" s="121"/>
      <c r="F122" s="122">
        <f>F123</f>
        <v>298500</v>
      </c>
      <c r="G122" s="122">
        <f t="shared" si="13"/>
        <v>0</v>
      </c>
      <c r="H122" s="123">
        <f t="shared" si="13"/>
        <v>0</v>
      </c>
    </row>
    <row r="123" spans="1:8" ht="15">
      <c r="A123" s="170" t="s">
        <v>220</v>
      </c>
      <c r="B123" s="56" t="s">
        <v>205</v>
      </c>
      <c r="C123" s="120" t="s">
        <v>179</v>
      </c>
      <c r="D123" s="120" t="s">
        <v>63</v>
      </c>
      <c r="E123" s="121" t="s">
        <v>82</v>
      </c>
      <c r="F123" s="122">
        <f>F124</f>
        <v>298500</v>
      </c>
      <c r="G123" s="122">
        <f t="shared" si="13"/>
        <v>0</v>
      </c>
      <c r="H123" s="123">
        <f t="shared" si="13"/>
        <v>0</v>
      </c>
    </row>
    <row r="124" spans="1:8" ht="15.75" thickBot="1">
      <c r="A124" s="173" t="s">
        <v>222</v>
      </c>
      <c r="B124" s="57" t="s">
        <v>204</v>
      </c>
      <c r="C124" s="33" t="s">
        <v>179</v>
      </c>
      <c r="D124" s="33" t="s">
        <v>63</v>
      </c>
      <c r="E124" s="125" t="s">
        <v>33</v>
      </c>
      <c r="F124" s="126">
        <v>298500</v>
      </c>
      <c r="G124" s="126">
        <v>0</v>
      </c>
      <c r="H124" s="127">
        <v>0</v>
      </c>
    </row>
    <row r="125" spans="1:8" ht="15.75" thickBot="1">
      <c r="A125" s="172" t="s">
        <v>223</v>
      </c>
      <c r="B125" s="128" t="s">
        <v>5</v>
      </c>
      <c r="C125" s="36" t="s">
        <v>215</v>
      </c>
      <c r="D125" s="36" t="s">
        <v>6</v>
      </c>
      <c r="E125" s="113"/>
      <c r="F125" s="114">
        <f aca="true" t="shared" si="14" ref="F125:H127">F126</f>
        <v>67600</v>
      </c>
      <c r="G125" s="114">
        <f t="shared" si="14"/>
        <v>67600</v>
      </c>
      <c r="H125" s="115">
        <f t="shared" si="14"/>
        <v>67600</v>
      </c>
    </row>
    <row r="126" spans="1:8" ht="15.75" thickBot="1">
      <c r="A126" s="141" t="s">
        <v>259</v>
      </c>
      <c r="B126" s="129" t="s">
        <v>18</v>
      </c>
      <c r="C126" s="19" t="s">
        <v>215</v>
      </c>
      <c r="D126" s="19" t="s">
        <v>17</v>
      </c>
      <c r="E126" s="116"/>
      <c r="F126" s="117">
        <f t="shared" si="14"/>
        <v>67600</v>
      </c>
      <c r="G126" s="117">
        <f t="shared" si="14"/>
        <v>67600</v>
      </c>
      <c r="H126" s="118">
        <f t="shared" si="14"/>
        <v>67600</v>
      </c>
    </row>
    <row r="127" spans="1:8" ht="15.75" thickBot="1">
      <c r="A127" s="141" t="s">
        <v>266</v>
      </c>
      <c r="B127" s="119" t="s">
        <v>214</v>
      </c>
      <c r="C127" s="19" t="s">
        <v>215</v>
      </c>
      <c r="D127" s="19" t="s">
        <v>17</v>
      </c>
      <c r="E127" s="116" t="s">
        <v>210</v>
      </c>
      <c r="F127" s="117">
        <f>F128</f>
        <v>67600</v>
      </c>
      <c r="G127" s="117">
        <f t="shared" si="14"/>
        <v>67600</v>
      </c>
      <c r="H127" s="118">
        <f t="shared" si="14"/>
        <v>67600</v>
      </c>
    </row>
    <row r="128" spans="1:8" ht="15.75" thickBot="1">
      <c r="A128" s="177" t="s">
        <v>267</v>
      </c>
      <c r="B128" s="143" t="s">
        <v>212</v>
      </c>
      <c r="C128" s="120" t="s">
        <v>215</v>
      </c>
      <c r="D128" s="120" t="s">
        <v>17</v>
      </c>
      <c r="E128" s="121" t="s">
        <v>213</v>
      </c>
      <c r="F128" s="122">
        <v>67600</v>
      </c>
      <c r="G128" s="122">
        <v>67600</v>
      </c>
      <c r="H128" s="123">
        <v>67600</v>
      </c>
    </row>
    <row r="129" spans="1:8" ht="15.75" thickBot="1">
      <c r="A129" s="142" t="s">
        <v>268</v>
      </c>
      <c r="B129" s="65" t="s">
        <v>246</v>
      </c>
      <c r="C129" s="64"/>
      <c r="D129" s="64"/>
      <c r="E129" s="64"/>
      <c r="F129" s="66">
        <f>'прил 4 '!G117</f>
        <v>0</v>
      </c>
      <c r="G129" s="66">
        <v>138000</v>
      </c>
      <c r="H129" s="67">
        <v>268000</v>
      </c>
    </row>
    <row r="130" spans="1:8" s="51" customFormat="1" ht="15.75" thickBot="1">
      <c r="A130" s="142" t="s">
        <v>269</v>
      </c>
      <c r="B130" s="65" t="s">
        <v>19</v>
      </c>
      <c r="C130" s="64"/>
      <c r="D130" s="64"/>
      <c r="E130" s="64"/>
      <c r="F130" s="66">
        <f>F82+F22</f>
        <v>5875267.5</v>
      </c>
      <c r="G130" s="66">
        <f>G82+G22+G129</f>
        <v>5291670</v>
      </c>
      <c r="H130" s="67">
        <f>H82+H22+H129</f>
        <v>5308194</v>
      </c>
    </row>
    <row r="131" spans="1:6" s="51" customFormat="1" ht="12.75">
      <c r="A131" s="52"/>
      <c r="B131" s="53"/>
      <c r="C131" s="54"/>
      <c r="D131" s="54"/>
      <c r="E131" s="54"/>
      <c r="F131" s="55"/>
    </row>
    <row r="132" spans="1:8" s="51" customFormat="1" ht="12.75">
      <c r="A132" s="52"/>
      <c r="B132" s="53"/>
      <c r="C132" s="54"/>
      <c r="D132" s="54"/>
      <c r="E132" s="54"/>
      <c r="F132" s="55"/>
      <c r="G132" s="55"/>
      <c r="H132" s="55"/>
    </row>
    <row r="133" spans="1:6" s="51" customFormat="1" ht="12.75">
      <c r="A133" s="52"/>
      <c r="B133" s="53"/>
      <c r="C133" s="54"/>
      <c r="D133" s="54"/>
      <c r="E133" s="54"/>
      <c r="F133" s="55"/>
    </row>
    <row r="134" spans="1:6" s="51" customFormat="1" ht="12.75">
      <c r="A134" s="52"/>
      <c r="B134" s="53"/>
      <c r="C134" s="54"/>
      <c r="D134" s="54"/>
      <c r="E134" s="54"/>
      <c r="F134" s="55"/>
    </row>
    <row r="135" spans="1:6" s="51" customFormat="1" ht="12.75">
      <c r="A135" s="52"/>
      <c r="B135" s="53"/>
      <c r="C135" s="54"/>
      <c r="D135" s="54"/>
      <c r="E135" s="54"/>
      <c r="F135" s="55"/>
    </row>
    <row r="136" spans="1:6" s="51" customFormat="1" ht="12.75">
      <c r="A136" s="52"/>
      <c r="B136" s="53"/>
      <c r="C136" s="54"/>
      <c r="D136" s="54"/>
      <c r="E136" s="54"/>
      <c r="F136" s="55"/>
    </row>
    <row r="137" spans="1:6" s="51" customFormat="1" ht="12.75">
      <c r="A137" s="52"/>
      <c r="B137" s="53"/>
      <c r="C137" s="54"/>
      <c r="D137" s="54"/>
      <c r="E137" s="54"/>
      <c r="F137" s="55"/>
    </row>
    <row r="138" spans="1:6" s="51" customFormat="1" ht="12.75">
      <c r="A138" s="52"/>
      <c r="B138" s="53"/>
      <c r="C138" s="54"/>
      <c r="D138" s="54"/>
      <c r="E138" s="54"/>
      <c r="F138" s="55"/>
    </row>
    <row r="139" spans="1:6" s="51" customFormat="1" ht="12.75">
      <c r="A139" s="52"/>
      <c r="B139" s="53"/>
      <c r="C139" s="54"/>
      <c r="D139" s="54"/>
      <c r="E139" s="54"/>
      <c r="F139" s="55"/>
    </row>
    <row r="140" spans="1:6" s="51" customFormat="1" ht="12.75">
      <c r="A140" s="52"/>
      <c r="B140" s="53"/>
      <c r="C140" s="54"/>
      <c r="D140" s="54"/>
      <c r="E140" s="54"/>
      <c r="F140" s="55"/>
    </row>
    <row r="141" spans="1:6" s="51" customFormat="1" ht="12.75">
      <c r="A141" s="52"/>
      <c r="B141" s="53"/>
      <c r="C141" s="54"/>
      <c r="D141" s="54"/>
      <c r="E141" s="54"/>
      <c r="F141" s="55"/>
    </row>
    <row r="142" spans="1:6" s="51" customFormat="1" ht="12.75">
      <c r="A142" s="52"/>
      <c r="B142" s="53"/>
      <c r="C142" s="54"/>
      <c r="D142" s="54"/>
      <c r="E142" s="54"/>
      <c r="F142" s="55"/>
    </row>
    <row r="143" spans="1:6" s="51" customFormat="1" ht="12.75">
      <c r="A143" s="52"/>
      <c r="B143" s="53"/>
      <c r="C143" s="54"/>
      <c r="D143" s="54"/>
      <c r="E143" s="54"/>
      <c r="F143" s="55"/>
    </row>
    <row r="144" spans="1:6" s="51" customFormat="1" ht="12.75">
      <c r="A144" s="52"/>
      <c r="B144" s="53"/>
      <c r="C144" s="54"/>
      <c r="D144" s="54"/>
      <c r="E144" s="54"/>
      <c r="F144" s="55"/>
    </row>
    <row r="145" spans="1:6" s="51" customFormat="1" ht="12.75">
      <c r="A145" s="52"/>
      <c r="B145" s="53"/>
      <c r="C145" s="54"/>
      <c r="D145" s="54"/>
      <c r="E145" s="54"/>
      <c r="F145" s="55"/>
    </row>
    <row r="146" spans="1:6" s="51" customFormat="1" ht="12.75">
      <c r="A146" s="52"/>
      <c r="B146" s="53"/>
      <c r="C146" s="54"/>
      <c r="D146" s="54"/>
      <c r="E146" s="54"/>
      <c r="F146" s="55"/>
    </row>
    <row r="147" spans="1:6" s="51" customFormat="1" ht="12.75">
      <c r="A147" s="52"/>
      <c r="B147" s="53"/>
      <c r="C147" s="54"/>
      <c r="D147" s="54"/>
      <c r="E147" s="54"/>
      <c r="F147" s="55"/>
    </row>
    <row r="148" spans="1:6" s="51" customFormat="1" ht="12.75">
      <c r="A148" s="52"/>
      <c r="B148" s="53"/>
      <c r="C148" s="54"/>
      <c r="D148" s="54"/>
      <c r="E148" s="54"/>
      <c r="F148" s="55"/>
    </row>
  </sheetData>
  <sheetProtection/>
  <mergeCells count="11">
    <mergeCell ref="F13:G13"/>
    <mergeCell ref="A16:H16"/>
    <mergeCell ref="A17:H17"/>
    <mergeCell ref="F1:H1"/>
    <mergeCell ref="F2:H2"/>
    <mergeCell ref="F3:H3"/>
    <mergeCell ref="F6:H6"/>
    <mergeCell ref="F7:H7"/>
    <mergeCell ref="F8:G8"/>
    <mergeCell ref="F11:H11"/>
    <mergeCell ref="F12:H12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2022-04-13T02:53:42Z</cp:lastPrinted>
  <dcterms:created xsi:type="dcterms:W3CDTF">2007-10-12T08:23:45Z</dcterms:created>
  <dcterms:modified xsi:type="dcterms:W3CDTF">2022-06-30T02:51:38Z</dcterms:modified>
  <cp:category/>
  <cp:version/>
  <cp:contentType/>
  <cp:contentStatus/>
</cp:coreProperties>
</file>