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<sst xmlns="http://schemas.openxmlformats.org/spreadsheetml/2006/main" count="1106" uniqueCount="262">
  <si>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</si>
  <si>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</si>
  <si>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</si>
  <si>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</si>
  <si>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</si>
  <si>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</si>
  <si>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</si>
  <si>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</si>
  <si>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</si>
  <si>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</si>
  <si>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</si>
  <si>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</si>
  <si>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</si>
  <si>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</si>
  <si>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</si>
  <si>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</si>
  <si>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</si>
  <si>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</si>
  <si>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</si>
  <si>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</si>
  <si>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</si>
  <si>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</si>
  <si>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</si>
  <si>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</si>
  <si>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</si>
  <si>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</si>
  <si>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</si>
  <si>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</si>
  <si>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</si>
  <si>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</si>
  <si>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</si>
  <si>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</si>
  <si>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</si>
  <si>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</si>
  <si>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</si>
  <si>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</si>
  <si>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</si>
  <si>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</si>
  <si>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</si>
  <si>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</si>
  <si>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</si>
  <si>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</si>
  <si>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</si>
  <si>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</si>
  <si>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</si>
  <si>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</si>
  <si>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</si>
  <si>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</si>
  <si>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</si>
  <si>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</si>
  <si>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</si>
  <si>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</si>
  <si>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</si>
  <si>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</si>
  <si>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</si>
  <si>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</si>
  <si>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</si>
  <si>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</si>
  <si>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</si>
  <si>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</si>
  <si>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</si>
  <si>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</si>
  <si>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</si>
  <si>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</si>
  <si>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</si>
  <si>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</si>
  <si>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</si>
  <si>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</si>
  <si>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</si>
  <si>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</si>
  <si>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</si>
  <si>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</si>
  <si>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</si>
  <si>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</si>
  <si>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</si>
  <si>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</si>
  <si>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</si>
  <si>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</si>
  <si>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</si>
  <si>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</si>
  <si>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</si>
  <si>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</si>
  <si>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</si>
  <si>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</si>
  <si>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</si>
  <si>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</si>
  <si>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</si>
  <si>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</si>
  <si>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</si>
  <si>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</si>
  <si>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</si>
  <si>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</si>
  <si>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</si>
  <si>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</si>
  <si>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</si>
  <si>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</si>
  <si>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</si>
  <si>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</si>
  <si>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</si>
  <si>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</si>
  <si>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</si>
  <si>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829</t>
  </si>
  <si>
    <t>Иные межбюджетные трансферты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</si>
  <si>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</si>
  <si>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</si>
  <si>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</si>
  <si>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</si>
  <si>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</si>
  <si>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</si>
  <si>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</si>
  <si>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</si>
  <si>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</si>
  <si>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</si>
  <si>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</si>
  <si>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</si>
  <si>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</si>
  <si>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</si>
  <si>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</si>
  <si>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</si>
  <si>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</si>
  <si>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</si>
  <si>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</si>
  <si>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</si>
  <si>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</si>
  <si>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</si>
  <si>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</si>
  <si>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</si>
  <si>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</si>
  <si>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</si>
  <si>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</si>
  <si>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</si>
  <si>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</si>
  <si>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</si>
  <si>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</si>
  <si>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</si>
  <si>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</si>
  <si>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</si>
  <si>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</si>
  <si>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</si>
  <si>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</si>
  <si>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</si>
  <si>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</si>
  <si>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</si>
  <si>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</si>
  <si>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</si>
  <si>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</si>
  <si>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</si>
  <si>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</si>
  <si>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</si>
  <si>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</si>
  <si>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</si>
  <si>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</si>
  <si>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</si>
  <si>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</si>
  <si>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</si>
  <si>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</si>
  <si>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</si>
  <si>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</si>
  <si>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</si>
  <si>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</si>
  <si>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</si>
  <si>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</si>
  <si>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</si>
  <si>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</si>
  <si>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</si>
  <si>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</si>
  <si>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</si>
  <si>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</si>
  <si>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</si>
  <si>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</si>
  <si>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</si>
  <si>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</si>
  <si>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</si>
  <si>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</si>
  <si>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</si>
  <si>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</si>
  <si>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</si>
  <si>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</si>
  <si>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</si>
  <si>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</si>
  <si>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</si>
  <si>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</si>
  <si>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</si>
  <si>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</si>
  <si>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</si>
  <si>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</si>
  <si>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</si>
  <si>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</si>
  <si>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</si>
  <si>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</si>
  <si>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</si>
  <si>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</si>
  <si>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>Сумма на          2022 год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</si>
  <si>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</si>
  <si>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</si>
  <si>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</si>
  <si>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</si>
  <si>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</si>
  <si>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Жилищно хозяйство</t>
  </si>
  <si>
    <t>0502</t>
  </si>
  <si>
    <t>75</t>
  </si>
  <si>
    <t>76</t>
  </si>
  <si>
    <t>77</t>
  </si>
  <si>
    <t>78</t>
  </si>
  <si>
    <t>79</t>
  </si>
  <si>
    <t>80</t>
  </si>
  <si>
    <t>Субсидии на содержание автомобильных дорог общего пользования</t>
  </si>
  <si>
    <t>Другие общегосударственные вопросы по содержанию имущества в области культуры</t>
  </si>
  <si>
    <t xml:space="preserve">Другие общегосударственные вопросы </t>
  </si>
  <si>
    <t xml:space="preserve">Общегосударственные вопросы </t>
  </si>
  <si>
    <t>Сумма на 2023 год</t>
  </si>
  <si>
    <t>Сумма на          2023 год</t>
  </si>
  <si>
    <t>ВСЕГО:</t>
  </si>
  <si>
    <t>01200S5090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</si>
  <si>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</si>
  <si>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</si>
  <si>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</si>
  <si>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</si>
  <si>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</si>
  <si>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</si>
  <si>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</si>
  <si>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</si>
  <si>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</si>
  <si>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</si>
  <si>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</si>
  <si>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Субсидии на капитальный ремонт и ремонт автомобильных дорог общего пользования</t>
  </si>
  <si>
    <t>87</t>
  </si>
  <si>
    <t>88</t>
  </si>
  <si>
    <t>853</t>
  </si>
  <si>
    <t>850</t>
  </si>
  <si>
    <t>Уплата иных платежей</t>
  </si>
  <si>
    <t>Уплата налогов, сборов и иных платежей</t>
  </si>
  <si>
    <t>№ 5)</t>
  </si>
  <si>
    <t xml:space="preserve">(в редакции решения Степановского </t>
  </si>
  <si>
    <t>от  31.03.2021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</si>
  <si>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</si>
  <si>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</si>
  <si>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</si>
  <si>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</si>
  <si>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</si>
  <si>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</si>
  <si>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</si>
  <si>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104</t>
  </si>
  <si>
    <t>105</t>
  </si>
  <si>
    <t>106</t>
  </si>
  <si>
    <t>107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</si>
  <si>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</si>
  <si>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</si>
  <si>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</si>
  <si>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на 2022 год и плановый период на 2023-2024 годов</t>
  </si>
  <si>
    <t>Сумма на          2024 год</t>
  </si>
  <si>
    <t>на 2022 год  и плановый период 2023-2024 годов</t>
  </si>
  <si>
    <t>0120075080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</si>
  <si>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</si>
  <si>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</si>
  <si>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</si>
  <si>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</si>
  <si>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</si>
  <si>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№ 42</t>
  </si>
  <si>
    <t>от  27.12.2021</t>
  </si>
  <si>
    <t xml:space="preserve">от 27.12.2021 </t>
  </si>
  <si>
    <t>от 27.12.2021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</si>
</sst>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11" fillId="0" borderId="0" xfId="53" applyNumberFormat="1" applyFont="1" applyFill="1" applyAlignment="1">
      <alignment horizontal="right"/>
      <protection/>
    </xf>
    <xf numFmtId="49" fontId="12" fillId="0" borderId="0" xfId="0" applyNumberFormat="1" applyFont="1" applyFill="1" applyAlignment="1">
      <alignment/>
    </xf>
    <xf numFmtId="4" fontId="11" fillId="0" borderId="0" xfId="54" applyNumberFormat="1" applyFont="1" applyFill="1" applyAlignment="1">
      <alignment horizontal="right"/>
      <protection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2" fontId="17" fillId="0" borderId="29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wrapText="1"/>
    </xf>
    <xf numFmtId="2" fontId="14" fillId="0" borderId="28" xfId="0" applyNumberFormat="1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0" fontId="1" fillId="0" borderId="4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5.75390625" style="96" customWidth="1"/>
    <col min="2" max="2" width="30.625" style="97" customWidth="1"/>
    <col min="3" max="3" width="9.00390625" style="98" customWidth="1"/>
    <col min="4" max="4" width="17.375" style="99" customWidth="1"/>
    <col min="5" max="5" width="16.875" style="99" customWidth="1"/>
    <col min="6" max="6" width="17.00390625" style="99" customWidth="1"/>
    <col min="7" max="16384" width="9.125" style="84" customWidth="1"/>
  </cols>
  <sheetData>
    <row r="1" spans="1:6" s="1" customFormat="1" ht="18.75">
      <c r="A1" s="74"/>
      <c r="B1" s="75"/>
      <c r="D1" s="76"/>
      <c r="E1" s="77" t="s">
        <v>253</v>
      </c>
      <c r="F1" s="78"/>
    </row>
    <row r="2" spans="1:6" s="1" customFormat="1" ht="15.75">
      <c r="A2" s="74"/>
      <c r="B2" s="75"/>
      <c r="D2" s="79"/>
      <c r="E2" s="193" t="s">
        <v>193</v>
      </c>
      <c r="F2" s="193"/>
    </row>
    <row r="3" spans="1:6" s="1" customFormat="1" ht="15.75">
      <c r="A3" s="74"/>
      <c r="B3" s="75"/>
      <c r="D3" s="79"/>
      <c r="E3" s="193" t="s">
        <v>194</v>
      </c>
      <c r="F3" s="193"/>
    </row>
    <row r="4" spans="1:6" s="1" customFormat="1" ht="15.75">
      <c r="A4" s="74"/>
      <c r="B4" s="75"/>
      <c r="D4" s="79"/>
      <c r="E4" s="100" t="s">
        <v>259</v>
      </c>
      <c r="F4" s="100" t="s">
        <v>258</v>
      </c>
    </row>
    <row r="5" spans="1:6" s="1" customFormat="1" ht="15.75" hidden="1">
      <c r="A5" s="74"/>
      <c r="B5" s="75"/>
      <c r="D5" s="79"/>
      <c r="E5" s="100"/>
      <c r="F5" s="100"/>
    </row>
    <row r="6" spans="1:6" s="1" customFormat="1" ht="18.75" hidden="1">
      <c r="A6" s="74"/>
      <c r="B6" s="75"/>
      <c r="D6" s="76"/>
      <c r="E6" s="77" t="s">
        <v>36</v>
      </c>
      <c r="F6" s="78"/>
    </row>
    <row r="7" spans="1:6" s="1" customFormat="1" ht="15.75" hidden="1">
      <c r="A7" s="74"/>
      <c r="B7" s="75"/>
      <c r="D7" s="79"/>
      <c r="E7" s="193" t="s">
        <v>233</v>
      </c>
      <c r="F7" s="193"/>
    </row>
    <row r="8" spans="1:6" s="1" customFormat="1" ht="15.75" hidden="1">
      <c r="A8" s="74"/>
      <c r="B8" s="75"/>
      <c r="D8" s="79"/>
      <c r="E8" s="193" t="s">
        <v>194</v>
      </c>
      <c r="F8" s="193"/>
    </row>
    <row r="9" spans="1:6" s="1" customFormat="1" ht="15.75" hidden="1">
      <c r="A9" s="74"/>
      <c r="B9" s="75"/>
      <c r="D9" s="79"/>
      <c r="E9" s="100" t="s">
        <v>234</v>
      </c>
      <c r="F9" s="100" t="s">
        <v>232</v>
      </c>
    </row>
    <row r="10" spans="1:6" s="1" customFormat="1" ht="15.75">
      <c r="A10" s="74"/>
      <c r="B10" s="75"/>
      <c r="D10" s="79"/>
      <c r="E10" s="100"/>
      <c r="F10" s="100"/>
    </row>
    <row r="11" spans="1:6" s="1" customFormat="1" ht="15.75">
      <c r="A11" s="80"/>
      <c r="D11" s="79"/>
      <c r="E11" s="79"/>
      <c r="F11" s="79"/>
    </row>
    <row r="12" spans="1:6" s="1" customFormat="1" ht="58.5" customHeight="1">
      <c r="A12" s="194" t="s">
        <v>246</v>
      </c>
      <c r="B12" s="194"/>
      <c r="C12" s="194"/>
      <c r="D12" s="194"/>
      <c r="E12" s="194"/>
      <c r="F12" s="194"/>
    </row>
    <row r="13" spans="1:6" s="1" customFormat="1" ht="15.75">
      <c r="A13" s="80"/>
      <c r="D13" s="79"/>
      <c r="E13" s="79"/>
      <c r="F13" s="79" t="s">
        <v>69</v>
      </c>
    </row>
    <row r="14" spans="1:6" ht="45" customHeight="1">
      <c r="A14" s="81" t="s">
        <v>73</v>
      </c>
      <c r="B14" s="81" t="s">
        <v>74</v>
      </c>
      <c r="C14" s="82" t="s">
        <v>75</v>
      </c>
      <c r="D14" s="83" t="s">
        <v>247</v>
      </c>
      <c r="E14" s="83" t="s">
        <v>210</v>
      </c>
      <c r="F14" s="83" t="s">
        <v>248</v>
      </c>
    </row>
    <row r="15" spans="1:6" ht="15.75">
      <c r="A15" s="85" t="s">
        <v>76</v>
      </c>
      <c r="B15" s="86" t="s">
        <v>76</v>
      </c>
      <c r="C15" s="86" t="s">
        <v>77</v>
      </c>
      <c r="D15" s="87" t="s">
        <v>78</v>
      </c>
      <c r="E15" s="87" t="s">
        <v>79</v>
      </c>
      <c r="F15" s="87" t="s">
        <v>80</v>
      </c>
    </row>
    <row r="16" spans="1:6" ht="31.5">
      <c r="A16" s="85" t="s">
        <v>76</v>
      </c>
      <c r="B16" s="88" t="s">
        <v>83</v>
      </c>
      <c r="C16" s="89" t="s">
        <v>84</v>
      </c>
      <c r="D16" s="90">
        <f>D17+D18+D19+D20+D21</f>
        <v>4482290</v>
      </c>
      <c r="E16" s="90">
        <f>E17+E18+E19+E20+E21</f>
        <v>4175659</v>
      </c>
      <c r="F16" s="90">
        <f>F17+F18+F19+F20+F21</f>
        <v>4132959</v>
      </c>
    </row>
    <row r="17" spans="1:6" ht="66.75" customHeight="1">
      <c r="A17" s="85" t="s">
        <v>77</v>
      </c>
      <c r="B17" s="91" t="s">
        <v>49</v>
      </c>
      <c r="C17" s="85" t="s">
        <v>85</v>
      </c>
      <c r="D17" s="188">
        <v>940039.85</v>
      </c>
      <c r="E17" s="188">
        <v>940039.85</v>
      </c>
      <c r="F17" s="188">
        <v>940039.85</v>
      </c>
    </row>
    <row r="18" spans="1:6" ht="126">
      <c r="A18" s="85" t="s">
        <v>78</v>
      </c>
      <c r="B18" s="91" t="s">
        <v>50</v>
      </c>
      <c r="C18" s="82" t="s">
        <v>70</v>
      </c>
      <c r="D18" s="92">
        <v>2491391.15</v>
      </c>
      <c r="E18" s="92">
        <v>2483260.15</v>
      </c>
      <c r="F18" s="92">
        <v>2440560.15</v>
      </c>
    </row>
    <row r="19" spans="1:6" ht="94.5">
      <c r="A19" s="85" t="s">
        <v>79</v>
      </c>
      <c r="B19" s="91" t="s">
        <v>51</v>
      </c>
      <c r="C19" s="82" t="s">
        <v>91</v>
      </c>
      <c r="D19" s="92">
        <v>748159</v>
      </c>
      <c r="E19" s="92">
        <v>748159</v>
      </c>
      <c r="F19" s="92">
        <v>748159</v>
      </c>
    </row>
    <row r="20" spans="1:6" ht="15.75">
      <c r="A20" s="85" t="s">
        <v>80</v>
      </c>
      <c r="B20" s="91" t="s">
        <v>52</v>
      </c>
      <c r="C20" s="82" t="s">
        <v>32</v>
      </c>
      <c r="D20" s="92">
        <f>'прил 4 '!G33</f>
        <v>1000</v>
      </c>
      <c r="E20" s="92">
        <v>1000</v>
      </c>
      <c r="F20" s="92">
        <v>1000</v>
      </c>
    </row>
    <row r="21" spans="1:6" ht="34.5" customHeight="1">
      <c r="A21" s="85" t="s">
        <v>81</v>
      </c>
      <c r="B21" s="25" t="s">
        <v>29</v>
      </c>
      <c r="C21" s="82" t="s">
        <v>33</v>
      </c>
      <c r="D21" s="92">
        <v>301700</v>
      </c>
      <c r="E21" s="92">
        <v>3200</v>
      </c>
      <c r="F21" s="92">
        <v>3200</v>
      </c>
    </row>
    <row r="22" spans="1:6" ht="15.75">
      <c r="A22" s="85" t="s">
        <v>82</v>
      </c>
      <c r="B22" s="88" t="s">
        <v>42</v>
      </c>
      <c r="C22" s="93" t="s">
        <v>37</v>
      </c>
      <c r="D22" s="94">
        <f>D23</f>
        <v>88204</v>
      </c>
      <c r="E22" s="94">
        <f>E23</f>
        <v>92895</v>
      </c>
      <c r="F22" s="94">
        <f>F23</f>
        <v>0</v>
      </c>
    </row>
    <row r="23" spans="1:6" ht="31.5">
      <c r="A23" s="85" t="s">
        <v>86</v>
      </c>
      <c r="B23" s="91" t="s">
        <v>7</v>
      </c>
      <c r="C23" s="82" t="s">
        <v>38</v>
      </c>
      <c r="D23" s="92">
        <v>88204</v>
      </c>
      <c r="E23" s="92">
        <v>92895</v>
      </c>
      <c r="F23" s="92">
        <v>0</v>
      </c>
    </row>
    <row r="24" spans="1:6" ht="50.25" customHeight="1">
      <c r="A24" s="85" t="s">
        <v>87</v>
      </c>
      <c r="B24" s="88" t="s">
        <v>41</v>
      </c>
      <c r="C24" s="93" t="s">
        <v>40</v>
      </c>
      <c r="D24" s="94">
        <f>D25</f>
        <v>5000</v>
      </c>
      <c r="E24" s="94">
        <f>E25</f>
        <v>5000</v>
      </c>
      <c r="F24" s="94">
        <f>F25</f>
        <v>5000</v>
      </c>
    </row>
    <row r="25" spans="1:6" ht="81" customHeight="1">
      <c r="A25" s="85" t="s">
        <v>88</v>
      </c>
      <c r="B25" s="101" t="s">
        <v>220</v>
      </c>
      <c r="C25" s="82" t="s">
        <v>189</v>
      </c>
      <c r="D25" s="92">
        <v>5000</v>
      </c>
      <c r="E25" s="92">
        <v>5000</v>
      </c>
      <c r="F25" s="92">
        <v>5000</v>
      </c>
    </row>
    <row r="26" spans="1:6" ht="15.75">
      <c r="A26" s="85" t="s">
        <v>89</v>
      </c>
      <c r="B26" s="88" t="s">
        <v>71</v>
      </c>
      <c r="C26" s="93" t="s">
        <v>72</v>
      </c>
      <c r="D26" s="94">
        <f>D27</f>
        <v>267873</v>
      </c>
      <c r="E26" s="94">
        <f>E27</f>
        <v>272373</v>
      </c>
      <c r="F26" s="94">
        <f>F27</f>
        <v>277673</v>
      </c>
    </row>
    <row r="27" spans="1:6" ht="33.75" customHeight="1">
      <c r="A27" s="85" t="s">
        <v>90</v>
      </c>
      <c r="B27" s="95" t="s">
        <v>14</v>
      </c>
      <c r="C27" s="82" t="s">
        <v>9</v>
      </c>
      <c r="D27" s="92">
        <v>267873</v>
      </c>
      <c r="E27" s="92">
        <v>272373</v>
      </c>
      <c r="F27" s="92">
        <v>277673</v>
      </c>
    </row>
    <row r="28" spans="1:6" ht="39" customHeight="1">
      <c r="A28" s="85" t="s">
        <v>43</v>
      </c>
      <c r="B28" s="88" t="s">
        <v>92</v>
      </c>
      <c r="C28" s="93" t="s">
        <v>93</v>
      </c>
      <c r="D28" s="94">
        <f>D30+D29</f>
        <v>782600</v>
      </c>
      <c r="E28" s="94">
        <f>E30+E29</f>
        <v>533100</v>
      </c>
      <c r="F28" s="94">
        <f>F30+F29</f>
        <v>452800</v>
      </c>
    </row>
    <row r="29" spans="1:6" ht="18" customHeight="1" hidden="1">
      <c r="A29" s="85" t="s">
        <v>125</v>
      </c>
      <c r="B29" s="91" t="s">
        <v>198</v>
      </c>
      <c r="C29" s="82" t="s">
        <v>199</v>
      </c>
      <c r="D29" s="92">
        <v>0</v>
      </c>
      <c r="E29" s="92">
        <v>0</v>
      </c>
      <c r="F29" s="92">
        <v>0</v>
      </c>
    </row>
    <row r="30" spans="1:6" ht="16.5" customHeight="1">
      <c r="A30" s="85" t="s">
        <v>125</v>
      </c>
      <c r="B30" s="91" t="s">
        <v>12</v>
      </c>
      <c r="C30" s="82" t="s">
        <v>11</v>
      </c>
      <c r="D30" s="92">
        <v>782600</v>
      </c>
      <c r="E30" s="92">
        <v>533100</v>
      </c>
      <c r="F30" s="92">
        <v>452800</v>
      </c>
    </row>
    <row r="31" spans="1:6" ht="16.5" customHeight="1" hidden="1">
      <c r="A31" s="85" t="s">
        <v>127</v>
      </c>
      <c r="B31" s="88" t="s">
        <v>215</v>
      </c>
      <c r="C31" s="93" t="s">
        <v>214</v>
      </c>
      <c r="D31" s="94">
        <f>D32</f>
        <v>0</v>
      </c>
      <c r="E31" s="94">
        <f>E32</f>
        <v>0</v>
      </c>
      <c r="F31" s="94">
        <f>F32</f>
        <v>0</v>
      </c>
    </row>
    <row r="32" spans="1:6" ht="25.5" customHeight="1" hidden="1">
      <c r="A32" s="85" t="s">
        <v>22</v>
      </c>
      <c r="B32" s="103" t="s">
        <v>216</v>
      </c>
      <c r="C32" s="82" t="s">
        <v>217</v>
      </c>
      <c r="D32" s="92">
        <v>0</v>
      </c>
      <c r="E32" s="92">
        <v>0</v>
      </c>
      <c r="F32" s="92">
        <v>0</v>
      </c>
    </row>
    <row r="33" spans="1:6" ht="16.5" customHeight="1">
      <c r="A33" s="85" t="s">
        <v>126</v>
      </c>
      <c r="B33" s="88" t="s">
        <v>30</v>
      </c>
      <c r="C33" s="93" t="s">
        <v>31</v>
      </c>
      <c r="D33" s="94">
        <f>D34</f>
        <v>25000</v>
      </c>
      <c r="E33" s="94">
        <f>E34</f>
        <v>25000</v>
      </c>
      <c r="F33" s="94">
        <f>F34</f>
        <v>25000</v>
      </c>
    </row>
    <row r="34" spans="1:6" ht="35.25" customHeight="1">
      <c r="A34" s="85" t="s">
        <v>127</v>
      </c>
      <c r="B34" s="91" t="s">
        <v>34</v>
      </c>
      <c r="C34" s="82" t="s">
        <v>35</v>
      </c>
      <c r="D34" s="92">
        <v>25000</v>
      </c>
      <c r="E34" s="92">
        <v>25000</v>
      </c>
      <c r="F34" s="92">
        <v>25000</v>
      </c>
    </row>
    <row r="35" spans="1:6" ht="15.75">
      <c r="A35" s="85" t="s">
        <v>22</v>
      </c>
      <c r="B35" s="191" t="s">
        <v>48</v>
      </c>
      <c r="C35" s="192"/>
      <c r="D35" s="94">
        <f>D16+D22+D24+D26+D28+D33+D31</f>
        <v>5650967</v>
      </c>
      <c r="E35" s="94">
        <f>E16+E22+E24+E26+E28+E33+E31</f>
        <v>5104027</v>
      </c>
      <c r="F35" s="94">
        <f>F16+F22+F24+F26+F28+F33+F31</f>
        <v>4893432</v>
      </c>
    </row>
    <row r="36" spans="1:6" ht="31.5">
      <c r="A36" s="85" t="s">
        <v>128</v>
      </c>
      <c r="B36" s="88" t="s">
        <v>255</v>
      </c>
      <c r="C36" s="82"/>
      <c r="D36" s="92">
        <f>'прил 4 '!G107</f>
        <v>0</v>
      </c>
      <c r="E36" s="92">
        <f>135704.35+2295.65</f>
        <v>138000</v>
      </c>
      <c r="F36" s="92">
        <v>268000</v>
      </c>
    </row>
    <row r="37" spans="1:6" ht="15.75">
      <c r="A37" s="85" t="s">
        <v>23</v>
      </c>
      <c r="B37" s="88" t="s">
        <v>212</v>
      </c>
      <c r="C37" s="93"/>
      <c r="D37" s="94">
        <f>D16+D22+D24+D26+D28+D33+D31</f>
        <v>5650967</v>
      </c>
      <c r="E37" s="94">
        <f>E16+E22+E24+E26+E28+E33+E31+E36</f>
        <v>5242027</v>
      </c>
      <c r="F37" s="94">
        <f>F16+F22+F24+F26+F28+F33+F31+F36</f>
        <v>5161432</v>
      </c>
    </row>
  </sheetData>
  <sheetProtection/>
  <mergeCells count="6">
    <mergeCell ref="B35:C35"/>
    <mergeCell ref="E3:F3"/>
    <mergeCell ref="E2:F2"/>
    <mergeCell ref="A12:F12"/>
    <mergeCell ref="E7:F7"/>
    <mergeCell ref="E8:F8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="90" zoomScaleNormal="90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6.75390625" style="20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9" customWidth="1"/>
    <col min="8" max="8" width="16.375" style="9" customWidth="1"/>
    <col min="9" max="9" width="15.625" style="9" customWidth="1"/>
    <col min="10" max="16384" width="9.125" style="1" customWidth="1"/>
  </cols>
  <sheetData>
    <row r="1" spans="7:9" ht="18.75">
      <c r="G1" s="5"/>
      <c r="H1" s="19" t="s">
        <v>254</v>
      </c>
      <c r="I1" s="15"/>
    </row>
    <row r="2" spans="7:9" ht="18.75">
      <c r="G2" s="6"/>
      <c r="H2" s="17" t="s">
        <v>195</v>
      </c>
      <c r="I2" s="16"/>
    </row>
    <row r="3" spans="7:9" ht="18.75">
      <c r="G3" s="6"/>
      <c r="H3" s="18" t="s">
        <v>194</v>
      </c>
      <c r="I3" s="16"/>
    </row>
    <row r="4" spans="6:9" ht="15.75">
      <c r="F4" s="10"/>
      <c r="G4" s="7"/>
      <c r="H4" s="190" t="s">
        <v>260</v>
      </c>
      <c r="I4" s="190" t="s">
        <v>258</v>
      </c>
    </row>
    <row r="6" spans="1:9" ht="15.75">
      <c r="A6" s="195" t="s">
        <v>184</v>
      </c>
      <c r="B6" s="195"/>
      <c r="C6" s="195"/>
      <c r="D6" s="195"/>
      <c r="E6" s="195"/>
      <c r="F6" s="195"/>
      <c r="G6" s="195"/>
      <c r="H6" s="195"/>
      <c r="I6" s="195"/>
    </row>
    <row r="7" spans="1:9" ht="15.75">
      <c r="A7" s="195" t="s">
        <v>249</v>
      </c>
      <c r="B7" s="195"/>
      <c r="C7" s="195"/>
      <c r="D7" s="195"/>
      <c r="E7" s="195"/>
      <c r="F7" s="195"/>
      <c r="G7" s="195"/>
      <c r="H7" s="195"/>
      <c r="I7" s="195"/>
    </row>
    <row r="8" spans="1:9" ht="15.75">
      <c r="A8" s="102"/>
      <c r="B8" s="2"/>
      <c r="C8" s="8"/>
      <c r="D8" s="8"/>
      <c r="E8" s="8"/>
      <c r="F8" s="8"/>
      <c r="G8" s="5"/>
      <c r="H8" s="5"/>
      <c r="I8" s="5"/>
    </row>
    <row r="9" ht="15.75">
      <c r="I9" s="9" t="s">
        <v>100</v>
      </c>
    </row>
    <row r="10" spans="1:9" ht="38.25">
      <c r="A10" s="11" t="s">
        <v>73</v>
      </c>
      <c r="B10" s="11" t="s">
        <v>53</v>
      </c>
      <c r="C10" s="12" t="s">
        <v>54</v>
      </c>
      <c r="D10" s="12" t="s">
        <v>55</v>
      </c>
      <c r="E10" s="12" t="s">
        <v>27</v>
      </c>
      <c r="F10" s="12" t="s">
        <v>28</v>
      </c>
      <c r="G10" s="14" t="s">
        <v>192</v>
      </c>
      <c r="H10" s="14" t="s">
        <v>211</v>
      </c>
      <c r="I10" s="14" t="s">
        <v>250</v>
      </c>
    </row>
    <row r="11" spans="1:9" ht="15.75">
      <c r="A11" s="13" t="s">
        <v>76</v>
      </c>
      <c r="B11" s="12" t="s">
        <v>77</v>
      </c>
      <c r="C11" s="13" t="s">
        <v>78</v>
      </c>
      <c r="D11" s="12" t="s">
        <v>79</v>
      </c>
      <c r="E11" s="13" t="s">
        <v>80</v>
      </c>
      <c r="F11" s="12" t="s">
        <v>81</v>
      </c>
      <c r="G11" s="13" t="s">
        <v>82</v>
      </c>
      <c r="H11" s="12" t="s">
        <v>86</v>
      </c>
      <c r="I11" s="13" t="s">
        <v>87</v>
      </c>
    </row>
    <row r="12" spans="1:9" ht="42.75">
      <c r="A12" s="27" t="s">
        <v>76</v>
      </c>
      <c r="B12" s="21" t="s">
        <v>103</v>
      </c>
      <c r="C12" s="22" t="s">
        <v>101</v>
      </c>
      <c r="D12" s="22"/>
      <c r="E12" s="22"/>
      <c r="F12" s="22"/>
      <c r="G12" s="23"/>
      <c r="H12" s="23"/>
      <c r="I12" s="23"/>
    </row>
    <row r="13" spans="1:9" ht="15.75">
      <c r="A13" s="27" t="s">
        <v>77</v>
      </c>
      <c r="B13" s="28" t="s">
        <v>57</v>
      </c>
      <c r="C13" s="29" t="s">
        <v>101</v>
      </c>
      <c r="D13" s="27" t="s">
        <v>84</v>
      </c>
      <c r="E13" s="27" t="s">
        <v>56</v>
      </c>
      <c r="F13" s="27" t="s">
        <v>56</v>
      </c>
      <c r="G13" s="30">
        <f>G14+G19+G28+G33+G37</f>
        <v>4482290</v>
      </c>
      <c r="H13" s="30">
        <f>H14+H19+H28+H33+H37</f>
        <v>4175659.0000000005</v>
      </c>
      <c r="I13" s="30">
        <f>I14+I19+I28+I33+I37</f>
        <v>4132959.0000000005</v>
      </c>
    </row>
    <row r="14" spans="1:9" ht="38.25">
      <c r="A14" s="27" t="s">
        <v>78</v>
      </c>
      <c r="B14" s="28" t="s">
        <v>49</v>
      </c>
      <c r="C14" s="29" t="s">
        <v>101</v>
      </c>
      <c r="D14" s="27" t="s">
        <v>85</v>
      </c>
      <c r="E14" s="27" t="s">
        <v>56</v>
      </c>
      <c r="F14" s="27" t="s">
        <v>56</v>
      </c>
      <c r="G14" s="30">
        <f aca="true" t="shared" si="0" ref="G14:I17">G15</f>
        <v>940039.85</v>
      </c>
      <c r="H14" s="30">
        <f t="shared" si="0"/>
        <v>940039.85</v>
      </c>
      <c r="I14" s="30">
        <f t="shared" si="0"/>
        <v>940039.85</v>
      </c>
    </row>
    <row r="15" spans="1:9" ht="25.5">
      <c r="A15" s="12" t="s">
        <v>79</v>
      </c>
      <c r="B15" s="24" t="s">
        <v>96</v>
      </c>
      <c r="C15" s="22" t="s">
        <v>101</v>
      </c>
      <c r="D15" s="12" t="s">
        <v>85</v>
      </c>
      <c r="E15" s="12" t="s">
        <v>104</v>
      </c>
      <c r="F15" s="12" t="s">
        <v>56</v>
      </c>
      <c r="G15" s="14">
        <f>G16</f>
        <v>940039.85</v>
      </c>
      <c r="H15" s="14">
        <f t="shared" si="0"/>
        <v>940039.85</v>
      </c>
      <c r="I15" s="14">
        <f t="shared" si="0"/>
        <v>940039.85</v>
      </c>
    </row>
    <row r="16" spans="1:9" ht="15.75">
      <c r="A16" s="12" t="s">
        <v>80</v>
      </c>
      <c r="B16" s="24" t="s">
        <v>95</v>
      </c>
      <c r="C16" s="22" t="s">
        <v>101</v>
      </c>
      <c r="D16" s="12" t="s">
        <v>85</v>
      </c>
      <c r="E16" s="12" t="s">
        <v>105</v>
      </c>
      <c r="F16" s="12" t="s">
        <v>56</v>
      </c>
      <c r="G16" s="14">
        <f t="shared" si="0"/>
        <v>940039.85</v>
      </c>
      <c r="H16" s="14">
        <f t="shared" si="0"/>
        <v>940039.85</v>
      </c>
      <c r="I16" s="14">
        <f t="shared" si="0"/>
        <v>940039.85</v>
      </c>
    </row>
    <row r="17" spans="1:9" ht="63.75">
      <c r="A17" s="12" t="s">
        <v>81</v>
      </c>
      <c r="B17" s="24" t="s">
        <v>58</v>
      </c>
      <c r="C17" s="22" t="s">
        <v>101</v>
      </c>
      <c r="D17" s="12" t="s">
        <v>85</v>
      </c>
      <c r="E17" s="12" t="s">
        <v>105</v>
      </c>
      <c r="F17" s="12" t="s">
        <v>59</v>
      </c>
      <c r="G17" s="14">
        <f t="shared" si="0"/>
        <v>940039.85</v>
      </c>
      <c r="H17" s="14">
        <f t="shared" si="0"/>
        <v>940039.85</v>
      </c>
      <c r="I17" s="14">
        <f t="shared" si="0"/>
        <v>940039.85</v>
      </c>
    </row>
    <row r="18" spans="1:9" ht="25.5">
      <c r="A18" s="12" t="s">
        <v>82</v>
      </c>
      <c r="B18" s="24" t="s">
        <v>60</v>
      </c>
      <c r="C18" s="22" t="s">
        <v>101</v>
      </c>
      <c r="D18" s="12" t="s">
        <v>85</v>
      </c>
      <c r="E18" s="12" t="s">
        <v>105</v>
      </c>
      <c r="F18" s="12" t="s">
        <v>61</v>
      </c>
      <c r="G18" s="14">
        <v>940039.85</v>
      </c>
      <c r="H18" s="14">
        <v>940039.85</v>
      </c>
      <c r="I18" s="14">
        <v>940039.85</v>
      </c>
    </row>
    <row r="19" spans="1:9" ht="51">
      <c r="A19" s="27" t="s">
        <v>86</v>
      </c>
      <c r="B19" s="28" t="s">
        <v>50</v>
      </c>
      <c r="C19" s="29" t="s">
        <v>101</v>
      </c>
      <c r="D19" s="27" t="s">
        <v>70</v>
      </c>
      <c r="E19" s="27" t="s">
        <v>56</v>
      </c>
      <c r="F19" s="27" t="s">
        <v>56</v>
      </c>
      <c r="G19" s="30">
        <f aca="true" t="shared" si="1" ref="G19:I20">G20</f>
        <v>2491391.1500000004</v>
      </c>
      <c r="H19" s="30">
        <f t="shared" si="1"/>
        <v>2483260.1500000004</v>
      </c>
      <c r="I19" s="30">
        <f t="shared" si="1"/>
        <v>2440560.1500000004</v>
      </c>
    </row>
    <row r="20" spans="1:9" ht="25.5">
      <c r="A20" s="12" t="s">
        <v>87</v>
      </c>
      <c r="B20" s="24" t="s">
        <v>96</v>
      </c>
      <c r="C20" s="22" t="s">
        <v>101</v>
      </c>
      <c r="D20" s="12" t="s">
        <v>70</v>
      </c>
      <c r="E20" s="12" t="s">
        <v>104</v>
      </c>
      <c r="F20" s="12" t="s">
        <v>56</v>
      </c>
      <c r="G20" s="14">
        <f t="shared" si="1"/>
        <v>2491391.1500000004</v>
      </c>
      <c r="H20" s="14">
        <f t="shared" si="1"/>
        <v>2483260.1500000004</v>
      </c>
      <c r="I20" s="14">
        <f t="shared" si="1"/>
        <v>2440560.1500000004</v>
      </c>
    </row>
    <row r="21" spans="1:9" ht="25.5">
      <c r="A21" s="12" t="s">
        <v>88</v>
      </c>
      <c r="B21" s="24" t="s">
        <v>94</v>
      </c>
      <c r="C21" s="22" t="s">
        <v>101</v>
      </c>
      <c r="D21" s="12" t="s">
        <v>70</v>
      </c>
      <c r="E21" s="12" t="s">
        <v>105</v>
      </c>
      <c r="F21" s="12" t="s">
        <v>56</v>
      </c>
      <c r="G21" s="14">
        <f>G22+G24+G26</f>
        <v>2491391.1500000004</v>
      </c>
      <c r="H21" s="14">
        <f>H22+H24+H26</f>
        <v>2483260.1500000004</v>
      </c>
      <c r="I21" s="14">
        <f>I22+I24+I26</f>
        <v>2440560.1500000004</v>
      </c>
    </row>
    <row r="22" spans="1:9" ht="63.75">
      <c r="A22" s="12" t="s">
        <v>89</v>
      </c>
      <c r="B22" s="24" t="s">
        <v>58</v>
      </c>
      <c r="C22" s="22" t="s">
        <v>101</v>
      </c>
      <c r="D22" s="12" t="s">
        <v>70</v>
      </c>
      <c r="E22" s="12" t="s">
        <v>105</v>
      </c>
      <c r="F22" s="12" t="s">
        <v>59</v>
      </c>
      <c r="G22" s="14">
        <f>G23</f>
        <v>1639015.62</v>
      </c>
      <c r="H22" s="14">
        <f>H23</f>
        <v>1639015.62</v>
      </c>
      <c r="I22" s="14">
        <f>I23</f>
        <v>1639015.62</v>
      </c>
    </row>
    <row r="23" spans="1:9" ht="25.5">
      <c r="A23" s="12" t="s">
        <v>90</v>
      </c>
      <c r="B23" s="24" t="s">
        <v>60</v>
      </c>
      <c r="C23" s="22" t="s">
        <v>101</v>
      </c>
      <c r="D23" s="12" t="s">
        <v>70</v>
      </c>
      <c r="E23" s="12" t="s">
        <v>105</v>
      </c>
      <c r="F23" s="12" t="s">
        <v>61</v>
      </c>
      <c r="G23" s="14">
        <v>1639015.62</v>
      </c>
      <c r="H23" s="14">
        <v>1639015.62</v>
      </c>
      <c r="I23" s="14">
        <v>1639015.62</v>
      </c>
    </row>
    <row r="24" spans="1:9" ht="25.5">
      <c r="A24" s="12" t="s">
        <v>43</v>
      </c>
      <c r="B24" s="24" t="s">
        <v>62</v>
      </c>
      <c r="C24" s="22" t="s">
        <v>101</v>
      </c>
      <c r="D24" s="12" t="s">
        <v>70</v>
      </c>
      <c r="E24" s="12" t="s">
        <v>105</v>
      </c>
      <c r="F24" s="12" t="s">
        <v>63</v>
      </c>
      <c r="G24" s="14">
        <f>G25</f>
        <v>851375.53</v>
      </c>
      <c r="H24" s="14">
        <f>H25</f>
        <v>843244.53</v>
      </c>
      <c r="I24" s="14">
        <f>I25</f>
        <v>800544.53</v>
      </c>
    </row>
    <row r="25" spans="1:9" ht="38.25">
      <c r="A25" s="12" t="s">
        <v>125</v>
      </c>
      <c r="B25" s="24" t="s">
        <v>64</v>
      </c>
      <c r="C25" s="22" t="s">
        <v>101</v>
      </c>
      <c r="D25" s="12" t="s">
        <v>70</v>
      </c>
      <c r="E25" s="12" t="s">
        <v>105</v>
      </c>
      <c r="F25" s="12" t="s">
        <v>65</v>
      </c>
      <c r="G25" s="14">
        <v>851375.53</v>
      </c>
      <c r="H25" s="14">
        <v>843244.53</v>
      </c>
      <c r="I25" s="14">
        <v>800544.53</v>
      </c>
    </row>
    <row r="26" spans="1:9" ht="15.75">
      <c r="A26" s="12" t="s">
        <v>126</v>
      </c>
      <c r="B26" s="24" t="s">
        <v>66</v>
      </c>
      <c r="C26" s="22" t="s">
        <v>101</v>
      </c>
      <c r="D26" s="12" t="s">
        <v>70</v>
      </c>
      <c r="E26" s="12" t="s">
        <v>105</v>
      </c>
      <c r="F26" s="12" t="s">
        <v>67</v>
      </c>
      <c r="G26" s="14">
        <f>G27</f>
        <v>1000</v>
      </c>
      <c r="H26" s="14">
        <f>H27</f>
        <v>1000</v>
      </c>
      <c r="I26" s="14">
        <f>I27</f>
        <v>1000</v>
      </c>
    </row>
    <row r="27" spans="1:9" ht="15.75">
      <c r="A27" s="12" t="s">
        <v>127</v>
      </c>
      <c r="B27" s="24" t="s">
        <v>230</v>
      </c>
      <c r="C27" s="22" t="s">
        <v>101</v>
      </c>
      <c r="D27" s="12" t="s">
        <v>70</v>
      </c>
      <c r="E27" s="12" t="s">
        <v>105</v>
      </c>
      <c r="F27" s="12" t="s">
        <v>228</v>
      </c>
      <c r="G27" s="14">
        <v>1000</v>
      </c>
      <c r="H27" s="14">
        <v>1000</v>
      </c>
      <c r="I27" s="14">
        <v>1000</v>
      </c>
    </row>
    <row r="28" spans="1:9" ht="48.75" customHeight="1">
      <c r="A28" s="27" t="s">
        <v>22</v>
      </c>
      <c r="B28" s="31" t="s">
        <v>4</v>
      </c>
      <c r="C28" s="29" t="s">
        <v>101</v>
      </c>
      <c r="D28" s="27" t="s">
        <v>91</v>
      </c>
      <c r="E28" s="27"/>
      <c r="F28" s="27"/>
      <c r="G28" s="30">
        <f aca="true" t="shared" si="2" ref="G28:I29">G29</f>
        <v>748159</v>
      </c>
      <c r="H28" s="30">
        <f t="shared" si="2"/>
        <v>748159</v>
      </c>
      <c r="I28" s="30">
        <f t="shared" si="2"/>
        <v>748159</v>
      </c>
    </row>
    <row r="29" spans="1:9" ht="28.5" customHeight="1">
      <c r="A29" s="12" t="s">
        <v>128</v>
      </c>
      <c r="B29" s="24" t="s">
        <v>96</v>
      </c>
      <c r="C29" s="22" t="s">
        <v>101</v>
      </c>
      <c r="D29" s="12" t="s">
        <v>91</v>
      </c>
      <c r="E29" s="12" t="s">
        <v>104</v>
      </c>
      <c r="F29" s="12"/>
      <c r="G29" s="14">
        <f t="shared" si="2"/>
        <v>748159</v>
      </c>
      <c r="H29" s="14">
        <f t="shared" si="2"/>
        <v>748159</v>
      </c>
      <c r="I29" s="14">
        <f t="shared" si="2"/>
        <v>748159</v>
      </c>
    </row>
    <row r="30" spans="1:9" ht="25.5">
      <c r="A30" s="12" t="s">
        <v>23</v>
      </c>
      <c r="B30" s="24" t="s">
        <v>94</v>
      </c>
      <c r="C30" s="22" t="s">
        <v>101</v>
      </c>
      <c r="D30" s="12" t="s">
        <v>91</v>
      </c>
      <c r="E30" s="12" t="s">
        <v>105</v>
      </c>
      <c r="F30" s="12"/>
      <c r="G30" s="14">
        <f aca="true" t="shared" si="3" ref="G30:I31">G31</f>
        <v>748159</v>
      </c>
      <c r="H30" s="14">
        <f t="shared" si="3"/>
        <v>748159</v>
      </c>
      <c r="I30" s="14">
        <f t="shared" si="3"/>
        <v>748159</v>
      </c>
    </row>
    <row r="31" spans="1:9" ht="15.75">
      <c r="A31" s="12" t="s">
        <v>118</v>
      </c>
      <c r="B31" s="24" t="s">
        <v>5</v>
      </c>
      <c r="C31" s="22" t="s">
        <v>101</v>
      </c>
      <c r="D31" s="12" t="s">
        <v>91</v>
      </c>
      <c r="E31" s="12" t="s">
        <v>105</v>
      </c>
      <c r="F31" s="12" t="s">
        <v>6</v>
      </c>
      <c r="G31" s="14">
        <f t="shared" si="3"/>
        <v>748159</v>
      </c>
      <c r="H31" s="14">
        <f t="shared" si="3"/>
        <v>748159</v>
      </c>
      <c r="I31" s="14">
        <f t="shared" si="3"/>
        <v>748159</v>
      </c>
    </row>
    <row r="32" spans="1:9" ht="15.75">
      <c r="A32" s="12" t="s">
        <v>119</v>
      </c>
      <c r="B32" s="24" t="s">
        <v>18</v>
      </c>
      <c r="C32" s="22" t="s">
        <v>101</v>
      </c>
      <c r="D32" s="12" t="s">
        <v>91</v>
      </c>
      <c r="E32" s="12" t="s">
        <v>105</v>
      </c>
      <c r="F32" s="12" t="s">
        <v>17</v>
      </c>
      <c r="G32" s="14">
        <v>748159</v>
      </c>
      <c r="H32" s="14">
        <v>748159</v>
      </c>
      <c r="I32" s="14">
        <v>748159</v>
      </c>
    </row>
    <row r="33" spans="1:9" ht="15.75">
      <c r="A33" s="27" t="s">
        <v>120</v>
      </c>
      <c r="B33" s="28" t="s">
        <v>52</v>
      </c>
      <c r="C33" s="29" t="s">
        <v>101</v>
      </c>
      <c r="D33" s="27" t="s">
        <v>32</v>
      </c>
      <c r="E33" s="27"/>
      <c r="F33" s="27"/>
      <c r="G33" s="30">
        <f aca="true" t="shared" si="4" ref="G33:I35">G34</f>
        <v>1000</v>
      </c>
      <c r="H33" s="30">
        <f t="shared" si="4"/>
        <v>1000</v>
      </c>
      <c r="I33" s="30">
        <f t="shared" si="4"/>
        <v>1000</v>
      </c>
    </row>
    <row r="34" spans="1:9" ht="15.75">
      <c r="A34" s="12" t="s">
        <v>121</v>
      </c>
      <c r="B34" s="24" t="s">
        <v>97</v>
      </c>
      <c r="C34" s="22" t="s">
        <v>101</v>
      </c>
      <c r="D34" s="12" t="s">
        <v>32</v>
      </c>
      <c r="E34" s="12" t="s">
        <v>106</v>
      </c>
      <c r="F34" s="12"/>
      <c r="G34" s="14">
        <f t="shared" si="4"/>
        <v>1000</v>
      </c>
      <c r="H34" s="14">
        <f t="shared" si="4"/>
        <v>1000</v>
      </c>
      <c r="I34" s="14">
        <f t="shared" si="4"/>
        <v>1000</v>
      </c>
    </row>
    <row r="35" spans="1:9" ht="15.75">
      <c r="A35" s="12" t="s">
        <v>122</v>
      </c>
      <c r="B35" s="145" t="s">
        <v>66</v>
      </c>
      <c r="C35" s="22" t="s">
        <v>101</v>
      </c>
      <c r="D35" s="12" t="s">
        <v>32</v>
      </c>
      <c r="E35" s="12" t="s">
        <v>106</v>
      </c>
      <c r="F35" s="12" t="s">
        <v>67</v>
      </c>
      <c r="G35" s="14">
        <f t="shared" si="4"/>
        <v>1000</v>
      </c>
      <c r="H35" s="14">
        <f t="shared" si="4"/>
        <v>1000</v>
      </c>
      <c r="I35" s="14">
        <f t="shared" si="4"/>
        <v>1000</v>
      </c>
    </row>
    <row r="36" spans="1:9" ht="15.75">
      <c r="A36" s="12" t="s">
        <v>123</v>
      </c>
      <c r="B36" s="25" t="s">
        <v>0</v>
      </c>
      <c r="C36" s="22" t="s">
        <v>101</v>
      </c>
      <c r="D36" s="12" t="s">
        <v>32</v>
      </c>
      <c r="E36" s="12" t="s">
        <v>106</v>
      </c>
      <c r="F36" s="12" t="s">
        <v>16</v>
      </c>
      <c r="G36" s="14">
        <v>1000</v>
      </c>
      <c r="H36" s="14">
        <v>1000</v>
      </c>
      <c r="I36" s="14">
        <v>1000</v>
      </c>
    </row>
    <row r="37" spans="1:9" ht="15.75">
      <c r="A37" s="27" t="s">
        <v>124</v>
      </c>
      <c r="B37" s="146" t="s">
        <v>29</v>
      </c>
      <c r="C37" s="29" t="s">
        <v>101</v>
      </c>
      <c r="D37" s="27" t="s">
        <v>33</v>
      </c>
      <c r="E37" s="27"/>
      <c r="F37" s="27"/>
      <c r="G37" s="30">
        <f>G38+G41</f>
        <v>301700</v>
      </c>
      <c r="H37" s="30">
        <f>H38+H41</f>
        <v>3200</v>
      </c>
      <c r="I37" s="30">
        <f>I38+I41</f>
        <v>3200</v>
      </c>
    </row>
    <row r="38" spans="1:9" ht="45">
      <c r="A38" s="12" t="s">
        <v>24</v>
      </c>
      <c r="B38" s="25" t="s">
        <v>171</v>
      </c>
      <c r="C38" s="22" t="s">
        <v>101</v>
      </c>
      <c r="D38" s="12" t="s">
        <v>33</v>
      </c>
      <c r="E38" s="12" t="s">
        <v>116</v>
      </c>
      <c r="F38" s="12"/>
      <c r="G38" s="14">
        <f aca="true" t="shared" si="5" ref="G38:I39">G39</f>
        <v>3200</v>
      </c>
      <c r="H38" s="14">
        <f t="shared" si="5"/>
        <v>3200</v>
      </c>
      <c r="I38" s="14">
        <f t="shared" si="5"/>
        <v>3200</v>
      </c>
    </row>
    <row r="39" spans="1:9" ht="25.5">
      <c r="A39" s="12" t="s">
        <v>25</v>
      </c>
      <c r="B39" s="24" t="s">
        <v>62</v>
      </c>
      <c r="C39" s="22" t="s">
        <v>101</v>
      </c>
      <c r="D39" s="12" t="s">
        <v>33</v>
      </c>
      <c r="E39" s="12" t="s">
        <v>116</v>
      </c>
      <c r="F39" s="12" t="s">
        <v>63</v>
      </c>
      <c r="G39" s="14">
        <f t="shared" si="5"/>
        <v>3200</v>
      </c>
      <c r="H39" s="14">
        <f t="shared" si="5"/>
        <v>3200</v>
      </c>
      <c r="I39" s="14">
        <f t="shared" si="5"/>
        <v>3200</v>
      </c>
    </row>
    <row r="40" spans="1:9" ht="38.25">
      <c r="A40" s="12" t="s">
        <v>129</v>
      </c>
      <c r="B40" s="24" t="s">
        <v>64</v>
      </c>
      <c r="C40" s="22" t="s">
        <v>101</v>
      </c>
      <c r="D40" s="12" t="s">
        <v>33</v>
      </c>
      <c r="E40" s="12" t="s">
        <v>116</v>
      </c>
      <c r="F40" s="12" t="s">
        <v>65</v>
      </c>
      <c r="G40" s="14">
        <v>3200</v>
      </c>
      <c r="H40" s="14">
        <v>3200</v>
      </c>
      <c r="I40" s="14">
        <v>3200</v>
      </c>
    </row>
    <row r="41" spans="1:9" ht="42.75" customHeight="1">
      <c r="A41" s="12" t="s">
        <v>130</v>
      </c>
      <c r="B41" s="25" t="s">
        <v>183</v>
      </c>
      <c r="C41" s="22" t="s">
        <v>101</v>
      </c>
      <c r="D41" s="12" t="s">
        <v>33</v>
      </c>
      <c r="E41" s="12" t="s">
        <v>182</v>
      </c>
      <c r="F41" s="12"/>
      <c r="G41" s="14">
        <f aca="true" t="shared" si="6" ref="G41:I42">G42</f>
        <v>298500</v>
      </c>
      <c r="H41" s="14">
        <f t="shared" si="6"/>
        <v>0</v>
      </c>
      <c r="I41" s="14">
        <f t="shared" si="6"/>
        <v>0</v>
      </c>
    </row>
    <row r="42" spans="1:9" ht="25.5">
      <c r="A42" s="12" t="s">
        <v>131</v>
      </c>
      <c r="B42" s="24" t="s">
        <v>62</v>
      </c>
      <c r="C42" s="22" t="s">
        <v>101</v>
      </c>
      <c r="D42" s="12" t="s">
        <v>33</v>
      </c>
      <c r="E42" s="12" t="s">
        <v>182</v>
      </c>
      <c r="F42" s="12" t="s">
        <v>63</v>
      </c>
      <c r="G42" s="14">
        <f t="shared" si="6"/>
        <v>298500</v>
      </c>
      <c r="H42" s="14">
        <f t="shared" si="6"/>
        <v>0</v>
      </c>
      <c r="I42" s="14">
        <f t="shared" si="6"/>
        <v>0</v>
      </c>
    </row>
    <row r="43" spans="1:9" ht="38.25">
      <c r="A43" s="12" t="s">
        <v>132</v>
      </c>
      <c r="B43" s="24" t="s">
        <v>64</v>
      </c>
      <c r="C43" s="22" t="s">
        <v>101</v>
      </c>
      <c r="D43" s="12" t="s">
        <v>33</v>
      </c>
      <c r="E43" s="12" t="s">
        <v>182</v>
      </c>
      <c r="F43" s="12" t="s">
        <v>65</v>
      </c>
      <c r="G43" s="14">
        <v>298500</v>
      </c>
      <c r="H43" s="14">
        <v>0</v>
      </c>
      <c r="I43" s="14">
        <v>0</v>
      </c>
    </row>
    <row r="44" spans="1:9" ht="15.75">
      <c r="A44" s="27" t="s">
        <v>133</v>
      </c>
      <c r="B44" s="28" t="s">
        <v>172</v>
      </c>
      <c r="C44" s="29" t="s">
        <v>101</v>
      </c>
      <c r="D44" s="27" t="s">
        <v>37</v>
      </c>
      <c r="E44" s="27"/>
      <c r="F44" s="27"/>
      <c r="G44" s="30">
        <f aca="true" t="shared" si="7" ref="G44:I48">G45</f>
        <v>88204</v>
      </c>
      <c r="H44" s="30">
        <f t="shared" si="7"/>
        <v>92895</v>
      </c>
      <c r="I44" s="30">
        <f t="shared" si="7"/>
        <v>0</v>
      </c>
    </row>
    <row r="45" spans="1:9" ht="15.75">
      <c r="A45" s="27" t="s">
        <v>26</v>
      </c>
      <c r="B45" s="28" t="s">
        <v>7</v>
      </c>
      <c r="C45" s="29" t="s">
        <v>101</v>
      </c>
      <c r="D45" s="27" t="s">
        <v>38</v>
      </c>
      <c r="E45" s="27"/>
      <c r="F45" s="27"/>
      <c r="G45" s="30">
        <f t="shared" si="7"/>
        <v>88204</v>
      </c>
      <c r="H45" s="30">
        <f t="shared" si="7"/>
        <v>92895</v>
      </c>
      <c r="I45" s="30">
        <f t="shared" si="7"/>
        <v>0</v>
      </c>
    </row>
    <row r="46" spans="1:9" ht="25.5">
      <c r="A46" s="12" t="s">
        <v>134</v>
      </c>
      <c r="B46" s="24" t="s">
        <v>10</v>
      </c>
      <c r="C46" s="22" t="s">
        <v>101</v>
      </c>
      <c r="D46" s="12" t="s">
        <v>38</v>
      </c>
      <c r="E46" s="12" t="s">
        <v>104</v>
      </c>
      <c r="F46" s="12"/>
      <c r="G46" s="14">
        <f t="shared" si="7"/>
        <v>88204</v>
      </c>
      <c r="H46" s="14">
        <f t="shared" si="7"/>
        <v>92895</v>
      </c>
      <c r="I46" s="14">
        <f t="shared" si="7"/>
        <v>0</v>
      </c>
    </row>
    <row r="47" spans="1:9" ht="38.25">
      <c r="A47" s="12" t="s">
        <v>135</v>
      </c>
      <c r="B47" s="24" t="s">
        <v>178</v>
      </c>
      <c r="C47" s="22" t="s">
        <v>101</v>
      </c>
      <c r="D47" s="12" t="s">
        <v>38</v>
      </c>
      <c r="E47" s="12" t="s">
        <v>117</v>
      </c>
      <c r="F47" s="12"/>
      <c r="G47" s="14">
        <f>G48+G50</f>
        <v>88204</v>
      </c>
      <c r="H47" s="14">
        <f>H48+H50</f>
        <v>92895</v>
      </c>
      <c r="I47" s="14">
        <f>I48+I50</f>
        <v>0</v>
      </c>
    </row>
    <row r="48" spans="1:9" ht="63.75">
      <c r="A48" s="12" t="s">
        <v>44</v>
      </c>
      <c r="B48" s="24" t="s">
        <v>58</v>
      </c>
      <c r="C48" s="22" t="s">
        <v>101</v>
      </c>
      <c r="D48" s="12" t="s">
        <v>38</v>
      </c>
      <c r="E48" s="12" t="s">
        <v>117</v>
      </c>
      <c r="F48" s="12" t="s">
        <v>59</v>
      </c>
      <c r="G48" s="14">
        <f t="shared" si="7"/>
        <v>73600</v>
      </c>
      <c r="H48" s="14">
        <f t="shared" si="7"/>
        <v>73600</v>
      </c>
      <c r="I48" s="14">
        <f t="shared" si="7"/>
        <v>0</v>
      </c>
    </row>
    <row r="49" spans="1:9" ht="25.5">
      <c r="A49" s="12" t="s">
        <v>136</v>
      </c>
      <c r="B49" s="24" t="s">
        <v>60</v>
      </c>
      <c r="C49" s="22" t="s">
        <v>101</v>
      </c>
      <c r="D49" s="12" t="s">
        <v>38</v>
      </c>
      <c r="E49" s="12" t="s">
        <v>117</v>
      </c>
      <c r="F49" s="12" t="s">
        <v>61</v>
      </c>
      <c r="G49" s="14">
        <v>73600</v>
      </c>
      <c r="H49" s="14">
        <v>73600</v>
      </c>
      <c r="I49" s="14">
        <v>0</v>
      </c>
    </row>
    <row r="50" spans="1:9" ht="25.5">
      <c r="A50" s="12" t="s">
        <v>137</v>
      </c>
      <c r="B50" s="24" t="s">
        <v>62</v>
      </c>
      <c r="C50" s="22" t="s">
        <v>101</v>
      </c>
      <c r="D50" s="12" t="s">
        <v>38</v>
      </c>
      <c r="E50" s="12" t="s">
        <v>117</v>
      </c>
      <c r="F50" s="12" t="s">
        <v>63</v>
      </c>
      <c r="G50" s="14">
        <f>G51</f>
        <v>14604</v>
      </c>
      <c r="H50" s="14">
        <f>H51</f>
        <v>19295</v>
      </c>
      <c r="I50" s="14">
        <f>I51</f>
        <v>0</v>
      </c>
    </row>
    <row r="51" spans="1:9" ht="38.25">
      <c r="A51" s="12" t="s">
        <v>39</v>
      </c>
      <c r="B51" s="24" t="s">
        <v>64</v>
      </c>
      <c r="C51" s="22" t="s">
        <v>101</v>
      </c>
      <c r="D51" s="12" t="s">
        <v>38</v>
      </c>
      <c r="E51" s="12" t="s">
        <v>117</v>
      </c>
      <c r="F51" s="12" t="s">
        <v>65</v>
      </c>
      <c r="G51" s="14">
        <v>14604</v>
      </c>
      <c r="H51" s="14">
        <v>19295</v>
      </c>
      <c r="I51" s="14">
        <v>0</v>
      </c>
    </row>
    <row r="52" spans="1:9" ht="15.75" hidden="1">
      <c r="A52" s="27" t="s">
        <v>138</v>
      </c>
      <c r="B52" s="28" t="s">
        <v>218</v>
      </c>
      <c r="C52" s="29" t="s">
        <v>101</v>
      </c>
      <c r="D52" s="27" t="s">
        <v>214</v>
      </c>
      <c r="E52" s="27"/>
      <c r="F52" s="27"/>
      <c r="G52" s="30">
        <f>G53</f>
        <v>0</v>
      </c>
      <c r="H52" s="30">
        <f>H53</f>
        <v>0</v>
      </c>
      <c r="I52" s="30">
        <f>I53</f>
        <v>0</v>
      </c>
    </row>
    <row r="53" spans="1:9" ht="15.75" hidden="1">
      <c r="A53" s="27" t="s">
        <v>45</v>
      </c>
      <c r="B53" s="31" t="s">
        <v>216</v>
      </c>
      <c r="C53" s="29" t="s">
        <v>101</v>
      </c>
      <c r="D53" s="27" t="s">
        <v>217</v>
      </c>
      <c r="E53" s="27"/>
      <c r="F53" s="27"/>
      <c r="G53" s="30">
        <f aca="true" t="shared" si="8" ref="G53:I56">G54</f>
        <v>0</v>
      </c>
      <c r="H53" s="30">
        <f t="shared" si="8"/>
        <v>0</v>
      </c>
      <c r="I53" s="30">
        <f t="shared" si="8"/>
        <v>0</v>
      </c>
    </row>
    <row r="54" spans="1:9" ht="25.5" hidden="1">
      <c r="A54" s="12" t="s">
        <v>46</v>
      </c>
      <c r="B54" s="24" t="s">
        <v>96</v>
      </c>
      <c r="C54" s="22" t="s">
        <v>101</v>
      </c>
      <c r="D54" s="12" t="s">
        <v>217</v>
      </c>
      <c r="E54" s="12" t="s">
        <v>104</v>
      </c>
      <c r="F54" s="12"/>
      <c r="G54" s="14">
        <f t="shared" si="8"/>
        <v>0</v>
      </c>
      <c r="H54" s="14">
        <f t="shared" si="8"/>
        <v>0</v>
      </c>
      <c r="I54" s="14">
        <f t="shared" si="8"/>
        <v>0</v>
      </c>
    </row>
    <row r="55" spans="1:9" ht="25.5" hidden="1">
      <c r="A55" s="12" t="s">
        <v>139</v>
      </c>
      <c r="B55" s="24" t="s">
        <v>94</v>
      </c>
      <c r="C55" s="22" t="s">
        <v>101</v>
      </c>
      <c r="D55" s="12" t="s">
        <v>217</v>
      </c>
      <c r="E55" s="12" t="s">
        <v>219</v>
      </c>
      <c r="F55" s="12"/>
      <c r="G55" s="14">
        <f t="shared" si="8"/>
        <v>0</v>
      </c>
      <c r="H55" s="14">
        <f t="shared" si="8"/>
        <v>0</v>
      </c>
      <c r="I55" s="14">
        <f t="shared" si="8"/>
        <v>0</v>
      </c>
    </row>
    <row r="56" spans="1:9" ht="15.75" hidden="1">
      <c r="A56" s="12" t="s">
        <v>140</v>
      </c>
      <c r="B56" s="24" t="s">
        <v>5</v>
      </c>
      <c r="C56" s="22" t="s">
        <v>101</v>
      </c>
      <c r="D56" s="12" t="s">
        <v>217</v>
      </c>
      <c r="E56" s="12" t="s">
        <v>219</v>
      </c>
      <c r="F56" s="12" t="s">
        <v>6</v>
      </c>
      <c r="G56" s="14">
        <f t="shared" si="8"/>
        <v>0</v>
      </c>
      <c r="H56" s="14">
        <f t="shared" si="8"/>
        <v>0</v>
      </c>
      <c r="I56" s="14">
        <f t="shared" si="8"/>
        <v>0</v>
      </c>
    </row>
    <row r="57" spans="1:9" ht="15.75" hidden="1">
      <c r="A57" s="12" t="s">
        <v>141</v>
      </c>
      <c r="B57" s="24" t="s">
        <v>18</v>
      </c>
      <c r="C57" s="22" t="s">
        <v>101</v>
      </c>
      <c r="D57" s="12" t="s">
        <v>217</v>
      </c>
      <c r="E57" s="12" t="s">
        <v>219</v>
      </c>
      <c r="F57" s="12" t="s">
        <v>17</v>
      </c>
      <c r="G57" s="14">
        <v>0</v>
      </c>
      <c r="H57" s="14">
        <v>0</v>
      </c>
      <c r="I57" s="14">
        <v>0</v>
      </c>
    </row>
    <row r="58" spans="1:9" ht="25.5">
      <c r="A58" s="27" t="s">
        <v>138</v>
      </c>
      <c r="B58" s="28" t="s">
        <v>21</v>
      </c>
      <c r="C58" s="29" t="s">
        <v>101</v>
      </c>
      <c r="D58" s="27" t="s">
        <v>40</v>
      </c>
      <c r="E58" s="27"/>
      <c r="F58" s="27"/>
      <c r="G58" s="30">
        <f aca="true" t="shared" si="9" ref="G58:I62">G59</f>
        <v>5000</v>
      </c>
      <c r="H58" s="30">
        <f t="shared" si="9"/>
        <v>5000</v>
      </c>
      <c r="I58" s="30">
        <f t="shared" si="9"/>
        <v>5000</v>
      </c>
    </row>
    <row r="59" spans="1:9" ht="38.25">
      <c r="A59" s="27" t="s">
        <v>45</v>
      </c>
      <c r="B59" s="28" t="s">
        <v>220</v>
      </c>
      <c r="C59" s="29" t="s">
        <v>101</v>
      </c>
      <c r="D59" s="27" t="s">
        <v>189</v>
      </c>
      <c r="E59" s="27"/>
      <c r="F59" s="27"/>
      <c r="G59" s="30">
        <f>G60+G65</f>
        <v>5000</v>
      </c>
      <c r="H59" s="30">
        <f>H60+H65</f>
        <v>5000</v>
      </c>
      <c r="I59" s="30">
        <f>I60+I65</f>
        <v>5000</v>
      </c>
    </row>
    <row r="60" spans="1:9" ht="38.25" hidden="1">
      <c r="A60" s="12" t="s">
        <v>143</v>
      </c>
      <c r="B60" s="26" t="s">
        <v>168</v>
      </c>
      <c r="C60" s="22" t="s">
        <v>101</v>
      </c>
      <c r="D60" s="12" t="s">
        <v>189</v>
      </c>
      <c r="E60" s="12" t="s">
        <v>107</v>
      </c>
      <c r="F60" s="12"/>
      <c r="G60" s="14">
        <f t="shared" si="9"/>
        <v>0</v>
      </c>
      <c r="H60" s="14">
        <f t="shared" si="9"/>
        <v>0</v>
      </c>
      <c r="I60" s="14">
        <f t="shared" si="9"/>
        <v>0</v>
      </c>
    </row>
    <row r="61" spans="1:9" ht="38.25" hidden="1">
      <c r="A61" s="12" t="s">
        <v>144</v>
      </c>
      <c r="B61" s="26" t="s">
        <v>190</v>
      </c>
      <c r="C61" s="22" t="s">
        <v>101</v>
      </c>
      <c r="D61" s="12" t="s">
        <v>189</v>
      </c>
      <c r="E61" s="12" t="s">
        <v>197</v>
      </c>
      <c r="F61" s="12"/>
      <c r="G61" s="14">
        <f t="shared" si="9"/>
        <v>0</v>
      </c>
      <c r="H61" s="14">
        <f t="shared" si="9"/>
        <v>0</v>
      </c>
      <c r="I61" s="14">
        <f t="shared" si="9"/>
        <v>0</v>
      </c>
    </row>
    <row r="62" spans="1:9" ht="25.5" hidden="1">
      <c r="A62" s="12" t="s">
        <v>145</v>
      </c>
      <c r="B62" s="24" t="s">
        <v>191</v>
      </c>
      <c r="C62" s="22" t="s">
        <v>101</v>
      </c>
      <c r="D62" s="12" t="s">
        <v>189</v>
      </c>
      <c r="E62" s="12" t="s">
        <v>196</v>
      </c>
      <c r="F62" s="12"/>
      <c r="G62" s="14">
        <f>G63</f>
        <v>0</v>
      </c>
      <c r="H62" s="14">
        <f t="shared" si="9"/>
        <v>0</v>
      </c>
      <c r="I62" s="14">
        <f t="shared" si="9"/>
        <v>0</v>
      </c>
    </row>
    <row r="63" spans="1:9" ht="25.5" hidden="1">
      <c r="A63" s="12" t="s">
        <v>146</v>
      </c>
      <c r="B63" s="24" t="s">
        <v>62</v>
      </c>
      <c r="C63" s="22" t="s">
        <v>101</v>
      </c>
      <c r="D63" s="12" t="s">
        <v>189</v>
      </c>
      <c r="E63" s="12" t="s">
        <v>196</v>
      </c>
      <c r="F63" s="12" t="s">
        <v>63</v>
      </c>
      <c r="G63" s="14">
        <f>G64</f>
        <v>0</v>
      </c>
      <c r="H63" s="14">
        <f>H64</f>
        <v>0</v>
      </c>
      <c r="I63" s="14">
        <f>I64</f>
        <v>0</v>
      </c>
    </row>
    <row r="64" spans="1:9" ht="38.25" hidden="1">
      <c r="A64" s="12" t="s">
        <v>147</v>
      </c>
      <c r="B64" s="24" t="s">
        <v>64</v>
      </c>
      <c r="C64" s="22" t="s">
        <v>101</v>
      </c>
      <c r="D64" s="12" t="s">
        <v>189</v>
      </c>
      <c r="E64" s="12" t="s">
        <v>196</v>
      </c>
      <c r="F64" s="12" t="s">
        <v>65</v>
      </c>
      <c r="G64" s="14">
        <v>0</v>
      </c>
      <c r="H64" s="14">
        <v>0</v>
      </c>
      <c r="I64" s="14">
        <v>0</v>
      </c>
    </row>
    <row r="65" spans="1:9" ht="32.25" customHeight="1">
      <c r="A65" s="12" t="s">
        <v>46</v>
      </c>
      <c r="B65" s="24" t="s">
        <v>191</v>
      </c>
      <c r="C65" s="22" t="s">
        <v>101</v>
      </c>
      <c r="D65" s="12" t="s">
        <v>189</v>
      </c>
      <c r="E65" s="12" t="s">
        <v>235</v>
      </c>
      <c r="F65" s="12"/>
      <c r="G65" s="14">
        <f aca="true" t="shared" si="10" ref="G65:I66">G66</f>
        <v>5000</v>
      </c>
      <c r="H65" s="14">
        <f t="shared" si="10"/>
        <v>5000</v>
      </c>
      <c r="I65" s="14">
        <f t="shared" si="10"/>
        <v>5000</v>
      </c>
    </row>
    <row r="66" spans="1:9" ht="25.5">
      <c r="A66" s="12" t="s">
        <v>139</v>
      </c>
      <c r="B66" s="24" t="s">
        <v>62</v>
      </c>
      <c r="C66" s="22" t="s">
        <v>101</v>
      </c>
      <c r="D66" s="12" t="s">
        <v>189</v>
      </c>
      <c r="E66" s="12" t="s">
        <v>235</v>
      </c>
      <c r="F66" s="12" t="s">
        <v>63</v>
      </c>
      <c r="G66" s="14">
        <f t="shared" si="10"/>
        <v>5000</v>
      </c>
      <c r="H66" s="14">
        <f t="shared" si="10"/>
        <v>5000</v>
      </c>
      <c r="I66" s="14">
        <f t="shared" si="10"/>
        <v>5000</v>
      </c>
    </row>
    <row r="67" spans="1:9" ht="38.25">
      <c r="A67" s="12" t="s">
        <v>140</v>
      </c>
      <c r="B67" s="24" t="s">
        <v>64</v>
      </c>
      <c r="C67" s="22" t="s">
        <v>101</v>
      </c>
      <c r="D67" s="12" t="s">
        <v>189</v>
      </c>
      <c r="E67" s="12" t="s">
        <v>235</v>
      </c>
      <c r="F67" s="12" t="s">
        <v>65</v>
      </c>
      <c r="G67" s="14">
        <v>5000</v>
      </c>
      <c r="H67" s="14">
        <v>5000</v>
      </c>
      <c r="I67" s="14">
        <v>5000</v>
      </c>
    </row>
    <row r="68" spans="1:9" ht="15.75">
      <c r="A68" s="27" t="s">
        <v>141</v>
      </c>
      <c r="B68" s="28" t="s">
        <v>173</v>
      </c>
      <c r="C68" s="29" t="s">
        <v>101</v>
      </c>
      <c r="D68" s="27" t="s">
        <v>72</v>
      </c>
      <c r="E68" s="27"/>
      <c r="F68" s="27"/>
      <c r="G68" s="30">
        <f aca="true" t="shared" si="11" ref="G68:I73">G69</f>
        <v>267873</v>
      </c>
      <c r="H68" s="30">
        <f t="shared" si="11"/>
        <v>272373</v>
      </c>
      <c r="I68" s="30">
        <f t="shared" si="11"/>
        <v>277673</v>
      </c>
    </row>
    <row r="69" spans="1:9" ht="15.75">
      <c r="A69" s="27" t="s">
        <v>47</v>
      </c>
      <c r="B69" s="28" t="s">
        <v>14</v>
      </c>
      <c r="C69" s="29" t="s">
        <v>101</v>
      </c>
      <c r="D69" s="27" t="s">
        <v>9</v>
      </c>
      <c r="E69" s="27"/>
      <c r="F69" s="27"/>
      <c r="G69" s="30">
        <f t="shared" si="11"/>
        <v>267873</v>
      </c>
      <c r="H69" s="30">
        <f t="shared" si="11"/>
        <v>272373</v>
      </c>
      <c r="I69" s="30">
        <f t="shared" si="11"/>
        <v>277673</v>
      </c>
    </row>
    <row r="70" spans="1:9" ht="38.25">
      <c r="A70" s="12" t="s">
        <v>142</v>
      </c>
      <c r="B70" s="26" t="s">
        <v>166</v>
      </c>
      <c r="C70" s="22" t="s">
        <v>101</v>
      </c>
      <c r="D70" s="12" t="s">
        <v>9</v>
      </c>
      <c r="E70" s="12" t="s">
        <v>107</v>
      </c>
      <c r="F70" s="12"/>
      <c r="G70" s="14">
        <f>G71</f>
        <v>267873</v>
      </c>
      <c r="H70" s="14">
        <f t="shared" si="11"/>
        <v>272373</v>
      </c>
      <c r="I70" s="14">
        <f t="shared" si="11"/>
        <v>277673</v>
      </c>
    </row>
    <row r="71" spans="1:9" ht="38.25">
      <c r="A71" s="12" t="s">
        <v>143</v>
      </c>
      <c r="B71" s="24" t="s">
        <v>13</v>
      </c>
      <c r="C71" s="22" t="s">
        <v>101</v>
      </c>
      <c r="D71" s="12" t="s">
        <v>9</v>
      </c>
      <c r="E71" s="12" t="s">
        <v>108</v>
      </c>
      <c r="F71" s="12"/>
      <c r="G71" s="14">
        <f>G72+G75+G78</f>
        <v>267873</v>
      </c>
      <c r="H71" s="14">
        <f>H72+H75+H78</f>
        <v>272373</v>
      </c>
      <c r="I71" s="14">
        <f>I72+I75+I78</f>
        <v>277673</v>
      </c>
    </row>
    <row r="72" spans="1:9" ht="25.5">
      <c r="A72" s="12" t="s">
        <v>144</v>
      </c>
      <c r="B72" s="24" t="s">
        <v>170</v>
      </c>
      <c r="C72" s="22" t="s">
        <v>101</v>
      </c>
      <c r="D72" s="12" t="s">
        <v>9</v>
      </c>
      <c r="E72" s="12" t="s">
        <v>109</v>
      </c>
      <c r="F72" s="12"/>
      <c r="G72" s="14">
        <f t="shared" si="11"/>
        <v>267873</v>
      </c>
      <c r="H72" s="14">
        <f t="shared" si="11"/>
        <v>272373</v>
      </c>
      <c r="I72" s="14">
        <f t="shared" si="11"/>
        <v>277673</v>
      </c>
    </row>
    <row r="73" spans="1:9" ht="25.5">
      <c r="A73" s="12" t="s">
        <v>145</v>
      </c>
      <c r="B73" s="24" t="s">
        <v>62</v>
      </c>
      <c r="C73" s="22" t="s">
        <v>101</v>
      </c>
      <c r="D73" s="12" t="s">
        <v>9</v>
      </c>
      <c r="E73" s="12" t="s">
        <v>109</v>
      </c>
      <c r="F73" s="12" t="s">
        <v>63</v>
      </c>
      <c r="G73" s="14">
        <f t="shared" si="11"/>
        <v>267873</v>
      </c>
      <c r="H73" s="14">
        <f t="shared" si="11"/>
        <v>272373</v>
      </c>
      <c r="I73" s="14">
        <f t="shared" si="11"/>
        <v>277673</v>
      </c>
    </row>
    <row r="74" spans="1:9" ht="38.25">
      <c r="A74" s="12" t="s">
        <v>146</v>
      </c>
      <c r="B74" s="24" t="s">
        <v>64</v>
      </c>
      <c r="C74" s="22" t="s">
        <v>101</v>
      </c>
      <c r="D74" s="12" t="s">
        <v>9</v>
      </c>
      <c r="E74" s="12" t="s">
        <v>109</v>
      </c>
      <c r="F74" s="12" t="s">
        <v>65</v>
      </c>
      <c r="G74" s="14">
        <v>267873</v>
      </c>
      <c r="H74" s="14">
        <v>272373</v>
      </c>
      <c r="I74" s="14">
        <v>277673</v>
      </c>
    </row>
    <row r="75" spans="1:9" ht="38.25" hidden="1">
      <c r="A75" s="12" t="s">
        <v>147</v>
      </c>
      <c r="B75" s="24" t="s">
        <v>166</v>
      </c>
      <c r="C75" s="22" t="s">
        <v>101</v>
      </c>
      <c r="D75" s="12" t="s">
        <v>9</v>
      </c>
      <c r="E75" s="12" t="s">
        <v>252</v>
      </c>
      <c r="F75" s="12"/>
      <c r="G75" s="14">
        <f aca="true" t="shared" si="12" ref="G75:I79">G76</f>
        <v>0</v>
      </c>
      <c r="H75" s="14">
        <f t="shared" si="12"/>
        <v>0</v>
      </c>
      <c r="I75" s="14">
        <f t="shared" si="12"/>
        <v>0</v>
      </c>
    </row>
    <row r="76" spans="1:9" ht="25.5" hidden="1">
      <c r="A76" s="12" t="s">
        <v>148</v>
      </c>
      <c r="B76" s="24" t="s">
        <v>62</v>
      </c>
      <c r="C76" s="22" t="s">
        <v>101</v>
      </c>
      <c r="D76" s="12" t="s">
        <v>9</v>
      </c>
      <c r="E76" s="12" t="s">
        <v>252</v>
      </c>
      <c r="F76" s="12" t="s">
        <v>63</v>
      </c>
      <c r="G76" s="14">
        <f t="shared" si="12"/>
        <v>0</v>
      </c>
      <c r="H76" s="14">
        <f t="shared" si="12"/>
        <v>0</v>
      </c>
      <c r="I76" s="14">
        <f t="shared" si="12"/>
        <v>0</v>
      </c>
    </row>
    <row r="77" spans="1:9" ht="38.25" hidden="1">
      <c r="A77" s="12" t="s">
        <v>149</v>
      </c>
      <c r="B77" s="24" t="s">
        <v>64</v>
      </c>
      <c r="C77" s="22" t="s">
        <v>101</v>
      </c>
      <c r="D77" s="12" t="s">
        <v>9</v>
      </c>
      <c r="E77" s="12" t="s">
        <v>252</v>
      </c>
      <c r="F77" s="12" t="s">
        <v>65</v>
      </c>
      <c r="G77" s="14"/>
      <c r="H77" s="14"/>
      <c r="I77" s="14"/>
    </row>
    <row r="78" spans="1:9" ht="38.25" hidden="1">
      <c r="A78" s="12" t="s">
        <v>161</v>
      </c>
      <c r="B78" s="24" t="s">
        <v>166</v>
      </c>
      <c r="C78" s="22" t="s">
        <v>101</v>
      </c>
      <c r="D78" s="12" t="s">
        <v>9</v>
      </c>
      <c r="E78" s="12" t="s">
        <v>213</v>
      </c>
      <c r="F78" s="12"/>
      <c r="G78" s="14">
        <f t="shared" si="12"/>
        <v>0</v>
      </c>
      <c r="H78" s="14">
        <f t="shared" si="12"/>
        <v>0</v>
      </c>
      <c r="I78" s="14">
        <f t="shared" si="12"/>
        <v>0</v>
      </c>
    </row>
    <row r="79" spans="1:9" ht="25.5" hidden="1">
      <c r="A79" s="12" t="s">
        <v>162</v>
      </c>
      <c r="B79" s="24" t="s">
        <v>62</v>
      </c>
      <c r="C79" s="22" t="s">
        <v>101</v>
      </c>
      <c r="D79" s="12" t="s">
        <v>9</v>
      </c>
      <c r="E79" s="12" t="s">
        <v>213</v>
      </c>
      <c r="F79" s="12" t="s">
        <v>63</v>
      </c>
      <c r="G79" s="14">
        <f t="shared" si="12"/>
        <v>0</v>
      </c>
      <c r="H79" s="14">
        <f t="shared" si="12"/>
        <v>0</v>
      </c>
      <c r="I79" s="14">
        <f t="shared" si="12"/>
        <v>0</v>
      </c>
    </row>
    <row r="80" spans="1:9" ht="38.25" hidden="1">
      <c r="A80" s="12" t="s">
        <v>163</v>
      </c>
      <c r="B80" s="24" t="s">
        <v>64</v>
      </c>
      <c r="C80" s="22" t="s">
        <v>101</v>
      </c>
      <c r="D80" s="12" t="s">
        <v>9</v>
      </c>
      <c r="E80" s="12" t="s">
        <v>213</v>
      </c>
      <c r="F80" s="12" t="s">
        <v>65</v>
      </c>
      <c r="G80" s="14">
        <v>0</v>
      </c>
      <c r="H80" s="14">
        <v>0</v>
      </c>
      <c r="I80" s="14">
        <v>0</v>
      </c>
    </row>
    <row r="81" spans="1:9" ht="15.75">
      <c r="A81" s="27" t="s">
        <v>147</v>
      </c>
      <c r="B81" s="28" t="s">
        <v>174</v>
      </c>
      <c r="C81" s="29" t="s">
        <v>101</v>
      </c>
      <c r="D81" s="27" t="s">
        <v>93</v>
      </c>
      <c r="E81" s="27"/>
      <c r="F81" s="27"/>
      <c r="G81" s="30">
        <f>G82</f>
        <v>782600</v>
      </c>
      <c r="H81" s="30">
        <f>H82</f>
        <v>533100</v>
      </c>
      <c r="I81" s="30">
        <f>I82</f>
        <v>452800</v>
      </c>
    </row>
    <row r="82" spans="1:9" ht="15.75">
      <c r="A82" s="27" t="s">
        <v>148</v>
      </c>
      <c r="B82" s="28" t="s">
        <v>12</v>
      </c>
      <c r="C82" s="29" t="s">
        <v>101</v>
      </c>
      <c r="D82" s="27" t="s">
        <v>11</v>
      </c>
      <c r="E82" s="27"/>
      <c r="F82" s="27"/>
      <c r="G82" s="30">
        <f aca="true" t="shared" si="13" ref="G82:I83">G83</f>
        <v>782600</v>
      </c>
      <c r="H82" s="30">
        <f t="shared" si="13"/>
        <v>533100</v>
      </c>
      <c r="I82" s="30">
        <f t="shared" si="13"/>
        <v>452800</v>
      </c>
    </row>
    <row r="83" spans="1:9" ht="38.25">
      <c r="A83" s="12" t="s">
        <v>149</v>
      </c>
      <c r="B83" s="26" t="s">
        <v>166</v>
      </c>
      <c r="C83" s="22" t="s">
        <v>101</v>
      </c>
      <c r="D83" s="12" t="s">
        <v>11</v>
      </c>
      <c r="E83" s="12" t="s">
        <v>107</v>
      </c>
      <c r="F83" s="12"/>
      <c r="G83" s="14">
        <f>G84</f>
        <v>782600</v>
      </c>
      <c r="H83" s="14">
        <f t="shared" si="13"/>
        <v>533100</v>
      </c>
      <c r="I83" s="14">
        <f t="shared" si="13"/>
        <v>452800</v>
      </c>
    </row>
    <row r="84" spans="1:9" ht="45">
      <c r="A84" s="12" t="s">
        <v>150</v>
      </c>
      <c r="B84" s="104" t="s">
        <v>15</v>
      </c>
      <c r="C84" s="22" t="s">
        <v>101</v>
      </c>
      <c r="D84" s="12" t="s">
        <v>11</v>
      </c>
      <c r="E84" s="12" t="s">
        <v>110</v>
      </c>
      <c r="F84" s="12"/>
      <c r="G84" s="14">
        <f>G85+G88+G91+G94+G97</f>
        <v>782600</v>
      </c>
      <c r="H84" s="14">
        <f>H85+H88+H91+H94+H97</f>
        <v>533100</v>
      </c>
      <c r="I84" s="14">
        <f>I85+I88+I91+I94+I97</f>
        <v>452800</v>
      </c>
    </row>
    <row r="85" spans="1:9" ht="15.75">
      <c r="A85" s="12" t="s">
        <v>151</v>
      </c>
      <c r="B85" s="105" t="s">
        <v>176</v>
      </c>
      <c r="C85" s="22" t="s">
        <v>101</v>
      </c>
      <c r="D85" s="12" t="s">
        <v>11</v>
      </c>
      <c r="E85" s="22" t="s">
        <v>113</v>
      </c>
      <c r="F85" s="12"/>
      <c r="G85" s="14">
        <f aca="true" t="shared" si="14" ref="G85:I86">G86</f>
        <v>420000</v>
      </c>
      <c r="H85" s="14">
        <f t="shared" si="14"/>
        <v>400000</v>
      </c>
      <c r="I85" s="14">
        <f t="shared" si="14"/>
        <v>350000</v>
      </c>
    </row>
    <row r="86" spans="1:9" ht="25.5">
      <c r="A86" s="12" t="s">
        <v>152</v>
      </c>
      <c r="B86" s="24" t="s">
        <v>62</v>
      </c>
      <c r="C86" s="22" t="s">
        <v>101</v>
      </c>
      <c r="D86" s="12" t="s">
        <v>11</v>
      </c>
      <c r="E86" s="22" t="s">
        <v>113</v>
      </c>
      <c r="F86" s="12" t="s">
        <v>63</v>
      </c>
      <c r="G86" s="14">
        <f t="shared" si="14"/>
        <v>420000</v>
      </c>
      <c r="H86" s="14">
        <f t="shared" si="14"/>
        <v>400000</v>
      </c>
      <c r="I86" s="14">
        <f t="shared" si="14"/>
        <v>350000</v>
      </c>
    </row>
    <row r="87" spans="1:9" ht="38.25">
      <c r="A87" s="12" t="s">
        <v>153</v>
      </c>
      <c r="B87" s="24" t="s">
        <v>64</v>
      </c>
      <c r="C87" s="22" t="s">
        <v>101</v>
      </c>
      <c r="D87" s="12" t="s">
        <v>11</v>
      </c>
      <c r="E87" s="22" t="s">
        <v>113</v>
      </c>
      <c r="F87" s="12" t="s">
        <v>65</v>
      </c>
      <c r="G87" s="14">
        <v>420000</v>
      </c>
      <c r="H87" s="14">
        <v>400000</v>
      </c>
      <c r="I87" s="14">
        <v>350000</v>
      </c>
    </row>
    <row r="88" spans="1:9" ht="30">
      <c r="A88" s="12" t="s">
        <v>154</v>
      </c>
      <c r="B88" s="105" t="s">
        <v>175</v>
      </c>
      <c r="C88" s="22" t="s">
        <v>101</v>
      </c>
      <c r="D88" s="12" t="s">
        <v>11</v>
      </c>
      <c r="E88" s="22" t="s">
        <v>114</v>
      </c>
      <c r="F88" s="12"/>
      <c r="G88" s="14">
        <f aca="true" t="shared" si="15" ref="G88:I89">G89</f>
        <v>75000</v>
      </c>
      <c r="H88" s="14">
        <f t="shared" si="15"/>
        <v>55000</v>
      </c>
      <c r="I88" s="14">
        <f t="shared" si="15"/>
        <v>40000</v>
      </c>
    </row>
    <row r="89" spans="1:9" ht="25.5">
      <c r="A89" s="12" t="s">
        <v>155</v>
      </c>
      <c r="B89" s="24" t="s">
        <v>62</v>
      </c>
      <c r="C89" s="22" t="s">
        <v>101</v>
      </c>
      <c r="D89" s="12" t="s">
        <v>11</v>
      </c>
      <c r="E89" s="22" t="s">
        <v>114</v>
      </c>
      <c r="F89" s="12" t="s">
        <v>63</v>
      </c>
      <c r="G89" s="14">
        <f t="shared" si="15"/>
        <v>75000</v>
      </c>
      <c r="H89" s="14">
        <f t="shared" si="15"/>
        <v>55000</v>
      </c>
      <c r="I89" s="14">
        <f t="shared" si="15"/>
        <v>40000</v>
      </c>
    </row>
    <row r="90" spans="1:9" ht="38.25">
      <c r="A90" s="12" t="s">
        <v>156</v>
      </c>
      <c r="B90" s="24" t="s">
        <v>64</v>
      </c>
      <c r="C90" s="22" t="s">
        <v>101</v>
      </c>
      <c r="D90" s="12" t="s">
        <v>11</v>
      </c>
      <c r="E90" s="22" t="s">
        <v>114</v>
      </c>
      <c r="F90" s="12" t="s">
        <v>65</v>
      </c>
      <c r="G90" s="14">
        <v>75000</v>
      </c>
      <c r="H90" s="14">
        <v>55000</v>
      </c>
      <c r="I90" s="14">
        <v>40000</v>
      </c>
    </row>
    <row r="91" spans="1:9" ht="15.75">
      <c r="A91" s="12" t="s">
        <v>157</v>
      </c>
      <c r="B91" s="105" t="s">
        <v>177</v>
      </c>
      <c r="C91" s="22" t="s">
        <v>101</v>
      </c>
      <c r="D91" s="12" t="s">
        <v>11</v>
      </c>
      <c r="E91" s="22" t="s">
        <v>115</v>
      </c>
      <c r="F91" s="12"/>
      <c r="G91" s="14">
        <f aca="true" t="shared" si="16" ref="G91:I98">G92</f>
        <v>287600</v>
      </c>
      <c r="H91" s="14">
        <f t="shared" si="16"/>
        <v>78100</v>
      </c>
      <c r="I91" s="14">
        <f t="shared" si="16"/>
        <v>62800</v>
      </c>
    </row>
    <row r="92" spans="1:9" ht="25.5">
      <c r="A92" s="12" t="s">
        <v>158</v>
      </c>
      <c r="B92" s="24" t="s">
        <v>62</v>
      </c>
      <c r="C92" s="22" t="s">
        <v>101</v>
      </c>
      <c r="D92" s="12" t="s">
        <v>11</v>
      </c>
      <c r="E92" s="22" t="s">
        <v>115</v>
      </c>
      <c r="F92" s="12" t="s">
        <v>63</v>
      </c>
      <c r="G92" s="14">
        <f t="shared" si="16"/>
        <v>287600</v>
      </c>
      <c r="H92" s="14">
        <f t="shared" si="16"/>
        <v>78100</v>
      </c>
      <c r="I92" s="14">
        <f t="shared" si="16"/>
        <v>62800</v>
      </c>
    </row>
    <row r="93" spans="1:9" ht="38.25">
      <c r="A93" s="12" t="s">
        <v>159</v>
      </c>
      <c r="B93" s="24" t="s">
        <v>64</v>
      </c>
      <c r="C93" s="22" t="s">
        <v>101</v>
      </c>
      <c r="D93" s="12" t="s">
        <v>11</v>
      </c>
      <c r="E93" s="22" t="s">
        <v>115</v>
      </c>
      <c r="F93" s="12" t="s">
        <v>65</v>
      </c>
      <c r="G93" s="14">
        <v>287600</v>
      </c>
      <c r="H93" s="14">
        <v>78100</v>
      </c>
      <c r="I93" s="14">
        <v>62800</v>
      </c>
    </row>
    <row r="94" spans="1:9" ht="30" hidden="1">
      <c r="A94" s="12" t="s">
        <v>221</v>
      </c>
      <c r="B94" s="105" t="s">
        <v>240</v>
      </c>
      <c r="C94" s="22" t="s">
        <v>101</v>
      </c>
      <c r="D94" s="12" t="s">
        <v>11</v>
      </c>
      <c r="E94" s="22" t="s">
        <v>236</v>
      </c>
      <c r="F94" s="12"/>
      <c r="G94" s="14">
        <f t="shared" si="16"/>
        <v>0</v>
      </c>
      <c r="H94" s="14">
        <f t="shared" si="16"/>
        <v>0</v>
      </c>
      <c r="I94" s="14">
        <f t="shared" si="16"/>
        <v>0</v>
      </c>
    </row>
    <row r="95" spans="1:9" ht="25.5" hidden="1">
      <c r="A95" s="12" t="s">
        <v>222</v>
      </c>
      <c r="B95" s="24" t="s">
        <v>62</v>
      </c>
      <c r="C95" s="22" t="s">
        <v>101</v>
      </c>
      <c r="D95" s="12" t="s">
        <v>11</v>
      </c>
      <c r="E95" s="22" t="s">
        <v>237</v>
      </c>
      <c r="F95" s="12" t="s">
        <v>63</v>
      </c>
      <c r="G95" s="14">
        <f t="shared" si="16"/>
        <v>0</v>
      </c>
      <c r="H95" s="14">
        <f t="shared" si="16"/>
        <v>0</v>
      </c>
      <c r="I95" s="14">
        <f t="shared" si="16"/>
        <v>0</v>
      </c>
    </row>
    <row r="96" spans="1:9" ht="38.25" hidden="1">
      <c r="A96" s="12" t="s">
        <v>223</v>
      </c>
      <c r="B96" s="24" t="s">
        <v>64</v>
      </c>
      <c r="C96" s="22" t="s">
        <v>101</v>
      </c>
      <c r="D96" s="12" t="s">
        <v>11</v>
      </c>
      <c r="E96" s="22" t="s">
        <v>237</v>
      </c>
      <c r="F96" s="12" t="s">
        <v>65</v>
      </c>
      <c r="G96" s="14">
        <v>0</v>
      </c>
      <c r="H96" s="14">
        <v>0</v>
      </c>
      <c r="I96" s="14">
        <v>0</v>
      </c>
    </row>
    <row r="97" spans="1:9" ht="15.75" hidden="1">
      <c r="A97" s="12" t="s">
        <v>224</v>
      </c>
      <c r="B97" s="105" t="s">
        <v>241</v>
      </c>
      <c r="C97" s="22" t="s">
        <v>101</v>
      </c>
      <c r="D97" s="12" t="s">
        <v>11</v>
      </c>
      <c r="E97" s="22" t="s">
        <v>238</v>
      </c>
      <c r="F97" s="12"/>
      <c r="G97" s="14">
        <f t="shared" si="16"/>
        <v>0</v>
      </c>
      <c r="H97" s="14">
        <f t="shared" si="16"/>
        <v>0</v>
      </c>
      <c r="I97" s="14">
        <f t="shared" si="16"/>
        <v>0</v>
      </c>
    </row>
    <row r="98" spans="1:9" ht="25.5" hidden="1">
      <c r="A98" s="12" t="s">
        <v>226</v>
      </c>
      <c r="B98" s="24" t="s">
        <v>62</v>
      </c>
      <c r="C98" s="22" t="s">
        <v>101</v>
      </c>
      <c r="D98" s="12" t="s">
        <v>11</v>
      </c>
      <c r="E98" s="22" t="s">
        <v>238</v>
      </c>
      <c r="F98" s="12" t="s">
        <v>63</v>
      </c>
      <c r="G98" s="14">
        <f t="shared" si="16"/>
        <v>0</v>
      </c>
      <c r="H98" s="14">
        <f t="shared" si="16"/>
        <v>0</v>
      </c>
      <c r="I98" s="14">
        <f t="shared" si="16"/>
        <v>0</v>
      </c>
    </row>
    <row r="99" spans="1:9" ht="38.25" hidden="1">
      <c r="A99" s="12" t="s">
        <v>227</v>
      </c>
      <c r="B99" s="24" t="s">
        <v>64</v>
      </c>
      <c r="C99" s="22" t="s">
        <v>101</v>
      </c>
      <c r="D99" s="12" t="s">
        <v>11</v>
      </c>
      <c r="E99" s="22" t="s">
        <v>239</v>
      </c>
      <c r="F99" s="12" t="s">
        <v>65</v>
      </c>
      <c r="G99" s="14">
        <v>0</v>
      </c>
      <c r="H99" s="14">
        <v>0</v>
      </c>
      <c r="I99" s="14">
        <v>0</v>
      </c>
    </row>
    <row r="100" spans="1:9" ht="15.75">
      <c r="A100" s="27" t="s">
        <v>160</v>
      </c>
      <c r="B100" s="28" t="s">
        <v>68</v>
      </c>
      <c r="C100" s="29" t="s">
        <v>101</v>
      </c>
      <c r="D100" s="27" t="s">
        <v>31</v>
      </c>
      <c r="E100" s="27"/>
      <c r="F100" s="27"/>
      <c r="G100" s="30">
        <f>G101</f>
        <v>25000</v>
      </c>
      <c r="H100" s="30">
        <f>H101</f>
        <v>25000</v>
      </c>
      <c r="I100" s="30">
        <f>I101</f>
        <v>25000</v>
      </c>
    </row>
    <row r="101" spans="1:9" ht="29.25">
      <c r="A101" s="27" t="s">
        <v>161</v>
      </c>
      <c r="B101" s="31" t="s">
        <v>98</v>
      </c>
      <c r="C101" s="29" t="s">
        <v>101</v>
      </c>
      <c r="D101" s="27" t="s">
        <v>35</v>
      </c>
      <c r="E101" s="27"/>
      <c r="F101" s="27"/>
      <c r="G101" s="30">
        <f aca="true" t="shared" si="17" ref="G101:I105">G102</f>
        <v>25000</v>
      </c>
      <c r="H101" s="30">
        <f t="shared" si="17"/>
        <v>25000</v>
      </c>
      <c r="I101" s="30">
        <f t="shared" si="17"/>
        <v>25000</v>
      </c>
    </row>
    <row r="102" spans="1:9" ht="38.25">
      <c r="A102" s="12" t="s">
        <v>162</v>
      </c>
      <c r="B102" s="24" t="s">
        <v>167</v>
      </c>
      <c r="C102" s="22" t="s">
        <v>101</v>
      </c>
      <c r="D102" s="12" t="s">
        <v>35</v>
      </c>
      <c r="E102" s="12" t="s">
        <v>107</v>
      </c>
      <c r="F102" s="12"/>
      <c r="G102" s="14">
        <f t="shared" si="17"/>
        <v>25000</v>
      </c>
      <c r="H102" s="14">
        <f t="shared" si="17"/>
        <v>25000</v>
      </c>
      <c r="I102" s="14">
        <f t="shared" si="17"/>
        <v>25000</v>
      </c>
    </row>
    <row r="103" spans="1:9" ht="25.5">
      <c r="A103" s="12" t="s">
        <v>163</v>
      </c>
      <c r="B103" s="24" t="s">
        <v>169</v>
      </c>
      <c r="C103" s="22" t="s">
        <v>101</v>
      </c>
      <c r="D103" s="12" t="s">
        <v>35</v>
      </c>
      <c r="E103" s="12" t="s">
        <v>111</v>
      </c>
      <c r="F103" s="12"/>
      <c r="G103" s="14">
        <f t="shared" si="17"/>
        <v>25000</v>
      </c>
      <c r="H103" s="14">
        <f t="shared" si="17"/>
        <v>25000</v>
      </c>
      <c r="I103" s="14">
        <f t="shared" si="17"/>
        <v>25000</v>
      </c>
    </row>
    <row r="104" spans="1:9" ht="25.5">
      <c r="A104" s="12" t="s">
        <v>164</v>
      </c>
      <c r="B104" s="24" t="s">
        <v>2</v>
      </c>
      <c r="C104" s="22" t="s">
        <v>101</v>
      </c>
      <c r="D104" s="12" t="s">
        <v>35</v>
      </c>
      <c r="E104" s="12" t="s">
        <v>112</v>
      </c>
      <c r="F104" s="12"/>
      <c r="G104" s="14">
        <f t="shared" si="17"/>
        <v>25000</v>
      </c>
      <c r="H104" s="14">
        <f t="shared" si="17"/>
        <v>25000</v>
      </c>
      <c r="I104" s="14">
        <f t="shared" si="17"/>
        <v>25000</v>
      </c>
    </row>
    <row r="105" spans="1:9" ht="25.5">
      <c r="A105" s="12" t="s">
        <v>165</v>
      </c>
      <c r="B105" s="24" t="s">
        <v>62</v>
      </c>
      <c r="C105" s="22" t="s">
        <v>101</v>
      </c>
      <c r="D105" s="12" t="s">
        <v>35</v>
      </c>
      <c r="E105" s="12" t="s">
        <v>112</v>
      </c>
      <c r="F105" s="12" t="s">
        <v>63</v>
      </c>
      <c r="G105" s="14">
        <f t="shared" si="17"/>
        <v>25000</v>
      </c>
      <c r="H105" s="14">
        <f t="shared" si="17"/>
        <v>25000</v>
      </c>
      <c r="I105" s="14">
        <f t="shared" si="17"/>
        <v>25000</v>
      </c>
    </row>
    <row r="106" spans="1:9" ht="38.25">
      <c r="A106" s="12" t="s">
        <v>179</v>
      </c>
      <c r="B106" s="24" t="s">
        <v>64</v>
      </c>
      <c r="C106" s="22" t="s">
        <v>101</v>
      </c>
      <c r="D106" s="12" t="s">
        <v>35</v>
      </c>
      <c r="E106" s="12" t="s">
        <v>112</v>
      </c>
      <c r="F106" s="12" t="s">
        <v>65</v>
      </c>
      <c r="G106" s="14">
        <v>25000</v>
      </c>
      <c r="H106" s="14">
        <v>25000</v>
      </c>
      <c r="I106" s="14">
        <v>25000</v>
      </c>
    </row>
    <row r="107" spans="1:9" ht="15.75">
      <c r="A107" s="27" t="s">
        <v>180</v>
      </c>
      <c r="B107" s="21" t="s">
        <v>256</v>
      </c>
      <c r="C107" s="22"/>
      <c r="D107" s="22"/>
      <c r="E107" s="22"/>
      <c r="F107" s="22"/>
      <c r="G107" s="23">
        <v>0</v>
      </c>
      <c r="H107" s="23">
        <f>2295.65+135704.35</f>
        <v>138000</v>
      </c>
      <c r="I107" s="23">
        <v>268000</v>
      </c>
    </row>
    <row r="108" spans="1:9" ht="15.75">
      <c r="A108" s="27" t="s">
        <v>181</v>
      </c>
      <c r="B108" s="21" t="s">
        <v>19</v>
      </c>
      <c r="C108" s="22"/>
      <c r="D108" s="22"/>
      <c r="E108" s="22"/>
      <c r="F108" s="22"/>
      <c r="G108" s="23">
        <f>G13+G44+G58+G68+G81+G100+G52</f>
        <v>5650967</v>
      </c>
      <c r="H108" s="23">
        <f>H13+H44+H58+H68+H81+H100+H107+H52</f>
        <v>5242027</v>
      </c>
      <c r="I108" s="23">
        <f>I13+I44+I58+I68+I81+I100+I107+I52</f>
        <v>5161432</v>
      </c>
    </row>
    <row r="110" ht="15.75">
      <c r="G110" s="5"/>
    </row>
  </sheetData>
  <sheetProtection/>
  <mergeCells count="2">
    <mergeCell ref="A6:I6"/>
    <mergeCell ref="A7:I7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C1">
      <selection activeCell="G4" sqref="G4"/>
    </sheetView>
  </sheetViews>
  <sheetFormatPr defaultColWidth="9.00390625" defaultRowHeight="12.75"/>
  <cols>
    <col min="1" max="1" width="4.25390625" style="42" customWidth="1"/>
    <col min="2" max="2" width="60.625" style="43" customWidth="1"/>
    <col min="3" max="3" width="13.625" style="44" customWidth="1"/>
    <col min="4" max="4" width="7.875" style="44" customWidth="1"/>
    <col min="5" max="5" width="8.75390625" style="44" customWidth="1"/>
    <col min="6" max="6" width="13.25390625" style="34" customWidth="1"/>
    <col min="7" max="7" width="14.00390625" style="35" bestFit="1" customWidth="1"/>
    <col min="8" max="8" width="15.875" style="35" customWidth="1"/>
    <col min="9" max="9" width="10.00390625" style="35" bestFit="1" customWidth="1"/>
    <col min="10" max="10" width="13.25390625" style="35" customWidth="1"/>
    <col min="11" max="11" width="12.25390625" style="35" customWidth="1"/>
    <col min="12" max="16384" width="9.125" style="35" customWidth="1"/>
  </cols>
  <sheetData>
    <row r="1" spans="4:8" ht="15.75">
      <c r="D1" s="45"/>
      <c r="F1" s="46"/>
      <c r="G1" s="197" t="s">
        <v>36</v>
      </c>
      <c r="H1" s="197"/>
    </row>
    <row r="2" spans="4:8" ht="15.75">
      <c r="D2" s="45"/>
      <c r="F2" s="47"/>
      <c r="G2" s="1" t="s">
        <v>195</v>
      </c>
      <c r="H2" s="1"/>
    </row>
    <row r="3" spans="4:8" ht="15.75">
      <c r="D3" s="48"/>
      <c r="F3" s="49"/>
      <c r="G3" s="1" t="s">
        <v>194</v>
      </c>
      <c r="H3" s="1"/>
    </row>
    <row r="4" spans="4:8" ht="15.75">
      <c r="D4" s="50"/>
      <c r="F4" s="51"/>
      <c r="G4" s="1" t="s">
        <v>261</v>
      </c>
      <c r="H4" s="1" t="s">
        <v>258</v>
      </c>
    </row>
    <row r="6" spans="4:8" ht="15.75">
      <c r="D6" s="50"/>
      <c r="F6" s="51"/>
      <c r="G6" s="1"/>
      <c r="H6" s="1"/>
    </row>
    <row r="7" spans="1:8" ht="51.75" customHeight="1">
      <c r="A7" s="196" t="s">
        <v>187</v>
      </c>
      <c r="B7" s="196"/>
      <c r="C7" s="196"/>
      <c r="D7" s="196"/>
      <c r="E7" s="196"/>
      <c r="F7" s="196"/>
      <c r="G7" s="196"/>
      <c r="H7" s="196"/>
    </row>
    <row r="8" spans="1:8" ht="14.25" customHeight="1">
      <c r="A8" s="195" t="s">
        <v>251</v>
      </c>
      <c r="B8" s="195"/>
      <c r="C8" s="195"/>
      <c r="D8" s="195"/>
      <c r="E8" s="195"/>
      <c r="F8" s="195"/>
      <c r="G8" s="195"/>
      <c r="H8" s="195"/>
    </row>
    <row r="9" spans="1:6" ht="12.75">
      <c r="A9" s="52"/>
      <c r="B9" s="53"/>
      <c r="C9" s="53"/>
      <c r="D9" s="53"/>
      <c r="E9" s="53"/>
      <c r="F9" s="54"/>
    </row>
    <row r="10" ht="13.5" thickBot="1">
      <c r="H10" s="55" t="s">
        <v>100</v>
      </c>
    </row>
    <row r="11" spans="1:8" ht="39" thickBot="1">
      <c r="A11" s="172" t="s">
        <v>73</v>
      </c>
      <c r="B11" s="65" t="s">
        <v>53</v>
      </c>
      <c r="C11" s="66" t="s">
        <v>27</v>
      </c>
      <c r="D11" s="66" t="s">
        <v>28</v>
      </c>
      <c r="E11" s="66" t="s">
        <v>55</v>
      </c>
      <c r="F11" s="67" t="s">
        <v>192</v>
      </c>
      <c r="G11" s="68" t="s">
        <v>211</v>
      </c>
      <c r="H11" s="69" t="s">
        <v>250</v>
      </c>
    </row>
    <row r="12" spans="1:8" ht="13.5" thickBot="1">
      <c r="A12" s="173" t="s">
        <v>76</v>
      </c>
      <c r="B12" s="106" t="s">
        <v>77</v>
      </c>
      <c r="C12" s="107" t="s">
        <v>78</v>
      </c>
      <c r="D12" s="108" t="s">
        <v>79</v>
      </c>
      <c r="E12" s="107" t="s">
        <v>80</v>
      </c>
      <c r="F12" s="108" t="s">
        <v>81</v>
      </c>
      <c r="G12" s="107" t="s">
        <v>82</v>
      </c>
      <c r="H12" s="109" t="s">
        <v>86</v>
      </c>
    </row>
    <row r="13" spans="1:8" ht="43.5" thickBot="1">
      <c r="A13" s="174" t="s">
        <v>76</v>
      </c>
      <c r="B13" s="157" t="s">
        <v>185</v>
      </c>
      <c r="C13" s="158" t="s">
        <v>107</v>
      </c>
      <c r="D13" s="158" t="s">
        <v>56</v>
      </c>
      <c r="E13" s="158" t="s">
        <v>56</v>
      </c>
      <c r="F13" s="159">
        <f>F14+F40+F56+F62</f>
        <v>1080473</v>
      </c>
      <c r="G13" s="159">
        <f>G14+G40+G56+G62</f>
        <v>835473</v>
      </c>
      <c r="H13" s="160">
        <f>H14+H40+H56+H62</f>
        <v>760473</v>
      </c>
    </row>
    <row r="14" spans="1:8" ht="30">
      <c r="A14" s="175" t="s">
        <v>77</v>
      </c>
      <c r="B14" s="113" t="s">
        <v>1</v>
      </c>
      <c r="C14" s="110" t="s">
        <v>110</v>
      </c>
      <c r="D14" s="110"/>
      <c r="E14" s="110"/>
      <c r="F14" s="114">
        <f>F15+F20+F25+F30+F35</f>
        <v>782600</v>
      </c>
      <c r="G14" s="114">
        <f>G15+G20+G25</f>
        <v>533100</v>
      </c>
      <c r="H14" s="115">
        <f>H15+H20+H25</f>
        <v>452800</v>
      </c>
    </row>
    <row r="15" spans="1:8" ht="15">
      <c r="A15" s="176" t="s">
        <v>78</v>
      </c>
      <c r="B15" s="62" t="s">
        <v>176</v>
      </c>
      <c r="C15" s="22" t="s">
        <v>113</v>
      </c>
      <c r="D15" s="22"/>
      <c r="E15" s="22"/>
      <c r="F15" s="32">
        <f>F16</f>
        <v>420000</v>
      </c>
      <c r="G15" s="32">
        <f aca="true" t="shared" si="0" ref="F15:H18">G16</f>
        <v>400000</v>
      </c>
      <c r="H15" s="33">
        <f t="shared" si="0"/>
        <v>350000</v>
      </c>
    </row>
    <row r="16" spans="1:8" ht="30">
      <c r="A16" s="176" t="s">
        <v>79</v>
      </c>
      <c r="B16" s="62" t="s">
        <v>62</v>
      </c>
      <c r="C16" s="22" t="s">
        <v>113</v>
      </c>
      <c r="D16" s="22" t="s">
        <v>63</v>
      </c>
      <c r="E16" s="22"/>
      <c r="F16" s="32">
        <f t="shared" si="0"/>
        <v>420000</v>
      </c>
      <c r="G16" s="32">
        <f t="shared" si="0"/>
        <v>400000</v>
      </c>
      <c r="H16" s="33">
        <f t="shared" si="0"/>
        <v>350000</v>
      </c>
    </row>
    <row r="17" spans="1:8" ht="30">
      <c r="A17" s="176" t="s">
        <v>80</v>
      </c>
      <c r="B17" s="62" t="s">
        <v>64</v>
      </c>
      <c r="C17" s="22" t="s">
        <v>113</v>
      </c>
      <c r="D17" s="22" t="s">
        <v>65</v>
      </c>
      <c r="E17" s="22"/>
      <c r="F17" s="32">
        <f>F18</f>
        <v>420000</v>
      </c>
      <c r="G17" s="32">
        <f t="shared" si="0"/>
        <v>400000</v>
      </c>
      <c r="H17" s="33">
        <f t="shared" si="0"/>
        <v>350000</v>
      </c>
    </row>
    <row r="18" spans="1:8" ht="15">
      <c r="A18" s="176" t="s">
        <v>81</v>
      </c>
      <c r="B18" s="62" t="s">
        <v>92</v>
      </c>
      <c r="C18" s="22" t="s">
        <v>113</v>
      </c>
      <c r="D18" s="22" t="s">
        <v>65</v>
      </c>
      <c r="E18" s="22" t="s">
        <v>93</v>
      </c>
      <c r="F18" s="32">
        <f>F19</f>
        <v>420000</v>
      </c>
      <c r="G18" s="32">
        <f t="shared" si="0"/>
        <v>400000</v>
      </c>
      <c r="H18" s="33">
        <f t="shared" si="0"/>
        <v>350000</v>
      </c>
    </row>
    <row r="19" spans="1:8" ht="15.75" thickBot="1">
      <c r="A19" s="177" t="s">
        <v>82</v>
      </c>
      <c r="B19" s="152" t="s">
        <v>12</v>
      </c>
      <c r="C19" s="126" t="s">
        <v>113</v>
      </c>
      <c r="D19" s="126" t="s">
        <v>65</v>
      </c>
      <c r="E19" s="126" t="s">
        <v>11</v>
      </c>
      <c r="F19" s="150">
        <v>420000</v>
      </c>
      <c r="G19" s="150">
        <v>400000</v>
      </c>
      <c r="H19" s="151">
        <v>350000</v>
      </c>
    </row>
    <row r="20" spans="1:8" ht="15">
      <c r="A20" s="178" t="s">
        <v>86</v>
      </c>
      <c r="B20" s="64" t="s">
        <v>175</v>
      </c>
      <c r="C20" s="39" t="s">
        <v>114</v>
      </c>
      <c r="D20" s="39"/>
      <c r="E20" s="39"/>
      <c r="F20" s="40">
        <f aca="true" t="shared" si="1" ref="F20:H23">F21</f>
        <v>75000</v>
      </c>
      <c r="G20" s="40">
        <f t="shared" si="1"/>
        <v>55000</v>
      </c>
      <c r="H20" s="41">
        <f t="shared" si="1"/>
        <v>40000</v>
      </c>
    </row>
    <row r="21" spans="1:8" ht="30">
      <c r="A21" s="176" t="s">
        <v>87</v>
      </c>
      <c r="B21" s="62" t="s">
        <v>62</v>
      </c>
      <c r="C21" s="22" t="s">
        <v>114</v>
      </c>
      <c r="D21" s="22" t="s">
        <v>63</v>
      </c>
      <c r="E21" s="22"/>
      <c r="F21" s="32">
        <f t="shared" si="1"/>
        <v>75000</v>
      </c>
      <c r="G21" s="32">
        <f t="shared" si="1"/>
        <v>55000</v>
      </c>
      <c r="H21" s="33">
        <f t="shared" si="1"/>
        <v>40000</v>
      </c>
    </row>
    <row r="22" spans="1:8" ht="30">
      <c r="A22" s="176" t="s">
        <v>88</v>
      </c>
      <c r="B22" s="62" t="s">
        <v>64</v>
      </c>
      <c r="C22" s="22" t="s">
        <v>114</v>
      </c>
      <c r="D22" s="22" t="s">
        <v>65</v>
      </c>
      <c r="E22" s="22"/>
      <c r="F22" s="32">
        <f t="shared" si="1"/>
        <v>75000</v>
      </c>
      <c r="G22" s="32">
        <f t="shared" si="1"/>
        <v>55000</v>
      </c>
      <c r="H22" s="33">
        <f t="shared" si="1"/>
        <v>40000</v>
      </c>
    </row>
    <row r="23" spans="1:8" ht="15">
      <c r="A23" s="176" t="s">
        <v>89</v>
      </c>
      <c r="B23" s="62" t="s">
        <v>92</v>
      </c>
      <c r="C23" s="22" t="s">
        <v>114</v>
      </c>
      <c r="D23" s="22" t="s">
        <v>65</v>
      </c>
      <c r="E23" s="22" t="s">
        <v>93</v>
      </c>
      <c r="F23" s="32">
        <f t="shared" si="1"/>
        <v>75000</v>
      </c>
      <c r="G23" s="32">
        <f t="shared" si="1"/>
        <v>55000</v>
      </c>
      <c r="H23" s="33">
        <f t="shared" si="1"/>
        <v>40000</v>
      </c>
    </row>
    <row r="24" spans="1:8" ht="15.75" thickBot="1">
      <c r="A24" s="179" t="s">
        <v>90</v>
      </c>
      <c r="B24" s="63" t="s">
        <v>12</v>
      </c>
      <c r="C24" s="36" t="s">
        <v>114</v>
      </c>
      <c r="D24" s="36" t="s">
        <v>65</v>
      </c>
      <c r="E24" s="36" t="s">
        <v>11</v>
      </c>
      <c r="F24" s="37">
        <v>75000</v>
      </c>
      <c r="G24" s="37">
        <v>55000</v>
      </c>
      <c r="H24" s="38">
        <v>40000</v>
      </c>
    </row>
    <row r="25" spans="1:8" ht="15">
      <c r="A25" s="178" t="s">
        <v>43</v>
      </c>
      <c r="B25" s="64" t="s">
        <v>177</v>
      </c>
      <c r="C25" s="39" t="s">
        <v>115</v>
      </c>
      <c r="D25" s="39"/>
      <c r="E25" s="39"/>
      <c r="F25" s="40">
        <f>F26</f>
        <v>287600</v>
      </c>
      <c r="G25" s="40">
        <f>G26</f>
        <v>78100</v>
      </c>
      <c r="H25" s="41">
        <f>H26</f>
        <v>62800</v>
      </c>
    </row>
    <row r="26" spans="1:8" ht="30">
      <c r="A26" s="176" t="s">
        <v>125</v>
      </c>
      <c r="B26" s="62" t="s">
        <v>62</v>
      </c>
      <c r="C26" s="22" t="s">
        <v>115</v>
      </c>
      <c r="D26" s="22" t="s">
        <v>63</v>
      </c>
      <c r="E26" s="22"/>
      <c r="F26" s="32">
        <f>F29</f>
        <v>287600</v>
      </c>
      <c r="G26" s="32">
        <f>G29</f>
        <v>78100</v>
      </c>
      <c r="H26" s="33">
        <f>H29</f>
        <v>62800</v>
      </c>
    </row>
    <row r="27" spans="1:8" ht="30">
      <c r="A27" s="176" t="s">
        <v>126</v>
      </c>
      <c r="B27" s="62" t="s">
        <v>64</v>
      </c>
      <c r="C27" s="22" t="s">
        <v>115</v>
      </c>
      <c r="D27" s="22" t="s">
        <v>65</v>
      </c>
      <c r="E27" s="22"/>
      <c r="F27" s="32">
        <f>F29</f>
        <v>287600</v>
      </c>
      <c r="G27" s="32">
        <f>G29</f>
        <v>78100</v>
      </c>
      <c r="H27" s="33">
        <f>H29</f>
        <v>62800</v>
      </c>
    </row>
    <row r="28" spans="1:8" ht="15">
      <c r="A28" s="176" t="s">
        <v>127</v>
      </c>
      <c r="B28" s="62" t="s">
        <v>92</v>
      </c>
      <c r="C28" s="22" t="s">
        <v>115</v>
      </c>
      <c r="D28" s="22" t="s">
        <v>65</v>
      </c>
      <c r="E28" s="22" t="s">
        <v>93</v>
      </c>
      <c r="F28" s="32">
        <f>F29</f>
        <v>287600</v>
      </c>
      <c r="G28" s="32">
        <f>G29</f>
        <v>78100</v>
      </c>
      <c r="H28" s="33">
        <f>H29</f>
        <v>62800</v>
      </c>
    </row>
    <row r="29" spans="1:8" ht="15.75" thickBot="1">
      <c r="A29" s="179" t="s">
        <v>22</v>
      </c>
      <c r="B29" s="63" t="s">
        <v>12</v>
      </c>
      <c r="C29" s="36" t="s">
        <v>115</v>
      </c>
      <c r="D29" s="36" t="s">
        <v>65</v>
      </c>
      <c r="E29" s="36" t="s">
        <v>11</v>
      </c>
      <c r="F29" s="37">
        <v>287600</v>
      </c>
      <c r="G29" s="37">
        <v>78100</v>
      </c>
      <c r="H29" s="38">
        <v>62800</v>
      </c>
    </row>
    <row r="30" spans="1:8" ht="30" hidden="1">
      <c r="A30" s="178" t="s">
        <v>128</v>
      </c>
      <c r="B30" s="64" t="s">
        <v>240</v>
      </c>
      <c r="C30" s="39" t="s">
        <v>237</v>
      </c>
      <c r="D30" s="39"/>
      <c r="E30" s="39"/>
      <c r="F30" s="40">
        <f>F31</f>
        <v>0</v>
      </c>
      <c r="G30" s="40">
        <f>G31</f>
        <v>0</v>
      </c>
      <c r="H30" s="41">
        <f>H31</f>
        <v>0</v>
      </c>
    </row>
    <row r="31" spans="1:8" ht="30" hidden="1">
      <c r="A31" s="176" t="s">
        <v>23</v>
      </c>
      <c r="B31" s="62" t="s">
        <v>62</v>
      </c>
      <c r="C31" s="22" t="s">
        <v>237</v>
      </c>
      <c r="D31" s="22" t="s">
        <v>63</v>
      </c>
      <c r="E31" s="22"/>
      <c r="F31" s="32">
        <f>F34</f>
        <v>0</v>
      </c>
      <c r="G31" s="32">
        <f>G34</f>
        <v>0</v>
      </c>
      <c r="H31" s="33">
        <f>H34</f>
        <v>0</v>
      </c>
    </row>
    <row r="32" spans="1:8" ht="30" hidden="1">
      <c r="A32" s="176" t="s">
        <v>118</v>
      </c>
      <c r="B32" s="62" t="s">
        <v>64</v>
      </c>
      <c r="C32" s="22" t="s">
        <v>237</v>
      </c>
      <c r="D32" s="22" t="s">
        <v>65</v>
      </c>
      <c r="E32" s="22"/>
      <c r="F32" s="32">
        <f>F34</f>
        <v>0</v>
      </c>
      <c r="G32" s="32">
        <f>G34</f>
        <v>0</v>
      </c>
      <c r="H32" s="33">
        <f>H34</f>
        <v>0</v>
      </c>
    </row>
    <row r="33" spans="1:8" ht="15" hidden="1">
      <c r="A33" s="176" t="s">
        <v>119</v>
      </c>
      <c r="B33" s="62" t="s">
        <v>92</v>
      </c>
      <c r="C33" s="22" t="s">
        <v>237</v>
      </c>
      <c r="D33" s="22" t="s">
        <v>65</v>
      </c>
      <c r="E33" s="22" t="s">
        <v>93</v>
      </c>
      <c r="F33" s="32">
        <f>F34</f>
        <v>0</v>
      </c>
      <c r="G33" s="32">
        <f>G34</f>
        <v>0</v>
      </c>
      <c r="H33" s="33">
        <f>H34</f>
        <v>0</v>
      </c>
    </row>
    <row r="34" spans="1:8" ht="15.75" hidden="1" thickBot="1">
      <c r="A34" s="179" t="s">
        <v>120</v>
      </c>
      <c r="B34" s="63" t="s">
        <v>12</v>
      </c>
      <c r="C34" s="36" t="s">
        <v>237</v>
      </c>
      <c r="D34" s="36" t="s">
        <v>65</v>
      </c>
      <c r="E34" s="36" t="s">
        <v>11</v>
      </c>
      <c r="F34" s="37">
        <v>0</v>
      </c>
      <c r="G34" s="37">
        <v>0</v>
      </c>
      <c r="H34" s="38">
        <v>0</v>
      </c>
    </row>
    <row r="35" spans="1:8" ht="15" hidden="1">
      <c r="A35" s="178" t="s">
        <v>121</v>
      </c>
      <c r="B35" s="64" t="s">
        <v>241</v>
      </c>
      <c r="C35" s="39" t="s">
        <v>238</v>
      </c>
      <c r="D35" s="39"/>
      <c r="E35" s="39"/>
      <c r="F35" s="40">
        <f>F36</f>
        <v>0</v>
      </c>
      <c r="G35" s="40">
        <f>G36</f>
        <v>0</v>
      </c>
      <c r="H35" s="41">
        <f>H36</f>
        <v>0</v>
      </c>
    </row>
    <row r="36" spans="1:8" ht="30" hidden="1">
      <c r="A36" s="176" t="s">
        <v>122</v>
      </c>
      <c r="B36" s="62" t="s">
        <v>62</v>
      </c>
      <c r="C36" s="22" t="s">
        <v>238</v>
      </c>
      <c r="D36" s="22" t="s">
        <v>63</v>
      </c>
      <c r="E36" s="22"/>
      <c r="F36" s="32">
        <f>F39</f>
        <v>0</v>
      </c>
      <c r="G36" s="32">
        <f>G39</f>
        <v>0</v>
      </c>
      <c r="H36" s="33">
        <f>H39</f>
        <v>0</v>
      </c>
    </row>
    <row r="37" spans="1:8" ht="30" hidden="1">
      <c r="A37" s="176" t="s">
        <v>123</v>
      </c>
      <c r="B37" s="62" t="s">
        <v>64</v>
      </c>
      <c r="C37" s="22" t="s">
        <v>238</v>
      </c>
      <c r="D37" s="22" t="s">
        <v>65</v>
      </c>
      <c r="E37" s="22"/>
      <c r="F37" s="32">
        <f>F39</f>
        <v>0</v>
      </c>
      <c r="G37" s="32">
        <f>G39</f>
        <v>0</v>
      </c>
      <c r="H37" s="33">
        <f>H39</f>
        <v>0</v>
      </c>
    </row>
    <row r="38" spans="1:8" ht="15" hidden="1">
      <c r="A38" s="176" t="s">
        <v>124</v>
      </c>
      <c r="B38" s="62" t="s">
        <v>92</v>
      </c>
      <c r="C38" s="22" t="s">
        <v>238</v>
      </c>
      <c r="D38" s="22" t="s">
        <v>65</v>
      </c>
      <c r="E38" s="22" t="s">
        <v>93</v>
      </c>
      <c r="F38" s="32">
        <f>F39</f>
        <v>0</v>
      </c>
      <c r="G38" s="32">
        <f>G39</f>
        <v>0</v>
      </c>
      <c r="H38" s="33">
        <f>H39</f>
        <v>0</v>
      </c>
    </row>
    <row r="39" spans="1:8" ht="15.75" hidden="1" thickBot="1">
      <c r="A39" s="179" t="s">
        <v>24</v>
      </c>
      <c r="B39" s="63" t="s">
        <v>12</v>
      </c>
      <c r="C39" s="36" t="s">
        <v>238</v>
      </c>
      <c r="D39" s="36" t="s">
        <v>65</v>
      </c>
      <c r="E39" s="36" t="s">
        <v>11</v>
      </c>
      <c r="F39" s="37">
        <v>0</v>
      </c>
      <c r="G39" s="37">
        <v>0</v>
      </c>
      <c r="H39" s="38">
        <v>0</v>
      </c>
    </row>
    <row r="40" spans="1:8" ht="47.25" customHeight="1">
      <c r="A40" s="175" t="s">
        <v>128</v>
      </c>
      <c r="B40" s="113" t="s">
        <v>3</v>
      </c>
      <c r="C40" s="110" t="s">
        <v>108</v>
      </c>
      <c r="D40" s="110"/>
      <c r="E40" s="110"/>
      <c r="F40" s="114">
        <f>F41+F46+F51</f>
        <v>267873</v>
      </c>
      <c r="G40" s="114">
        <f>G41+G46+G51</f>
        <v>272373</v>
      </c>
      <c r="H40" s="115">
        <f>H41+H46+H51</f>
        <v>277673</v>
      </c>
    </row>
    <row r="41" spans="1:8" ht="15">
      <c r="A41" s="176" t="s">
        <v>23</v>
      </c>
      <c r="B41" s="62" t="s">
        <v>170</v>
      </c>
      <c r="C41" s="22" t="s">
        <v>109</v>
      </c>
      <c r="D41" s="22"/>
      <c r="E41" s="111"/>
      <c r="F41" s="32">
        <f aca="true" t="shared" si="2" ref="F41:H54">F42</f>
        <v>267873</v>
      </c>
      <c r="G41" s="32">
        <f t="shared" si="2"/>
        <v>272373</v>
      </c>
      <c r="H41" s="33">
        <f t="shared" si="2"/>
        <v>277673</v>
      </c>
    </row>
    <row r="42" spans="1:8" ht="30">
      <c r="A42" s="176" t="s">
        <v>118</v>
      </c>
      <c r="B42" s="62" t="s">
        <v>62</v>
      </c>
      <c r="C42" s="22" t="s">
        <v>109</v>
      </c>
      <c r="D42" s="22" t="s">
        <v>63</v>
      </c>
      <c r="E42" s="111"/>
      <c r="F42" s="32">
        <f t="shared" si="2"/>
        <v>267873</v>
      </c>
      <c r="G42" s="32">
        <f t="shared" si="2"/>
        <v>272373</v>
      </c>
      <c r="H42" s="33">
        <f t="shared" si="2"/>
        <v>277673</v>
      </c>
    </row>
    <row r="43" spans="1:8" ht="30">
      <c r="A43" s="176" t="s">
        <v>119</v>
      </c>
      <c r="B43" s="62" t="s">
        <v>64</v>
      </c>
      <c r="C43" s="22" t="s">
        <v>109</v>
      </c>
      <c r="D43" s="22" t="s">
        <v>65</v>
      </c>
      <c r="E43" s="111"/>
      <c r="F43" s="32">
        <f t="shared" si="2"/>
        <v>267873</v>
      </c>
      <c r="G43" s="32">
        <f t="shared" si="2"/>
        <v>272373</v>
      </c>
      <c r="H43" s="33">
        <f t="shared" si="2"/>
        <v>277673</v>
      </c>
    </row>
    <row r="44" spans="1:8" ht="15">
      <c r="A44" s="176" t="s">
        <v>120</v>
      </c>
      <c r="B44" s="112" t="s">
        <v>71</v>
      </c>
      <c r="C44" s="22" t="s">
        <v>109</v>
      </c>
      <c r="D44" s="22" t="s">
        <v>65</v>
      </c>
      <c r="E44" s="22" t="s">
        <v>72</v>
      </c>
      <c r="F44" s="32">
        <f t="shared" si="2"/>
        <v>267873</v>
      </c>
      <c r="G44" s="32">
        <f t="shared" si="2"/>
        <v>272373</v>
      </c>
      <c r="H44" s="33">
        <f>H45</f>
        <v>277673</v>
      </c>
    </row>
    <row r="45" spans="1:8" ht="15.75" thickBot="1">
      <c r="A45" s="179" t="s">
        <v>121</v>
      </c>
      <c r="B45" s="170" t="s">
        <v>14</v>
      </c>
      <c r="C45" s="36" t="s">
        <v>109</v>
      </c>
      <c r="D45" s="36" t="s">
        <v>65</v>
      </c>
      <c r="E45" s="36" t="s">
        <v>9</v>
      </c>
      <c r="F45" s="37">
        <v>267873</v>
      </c>
      <c r="G45" s="37">
        <v>272373</v>
      </c>
      <c r="H45" s="38">
        <v>277673</v>
      </c>
    </row>
    <row r="46" spans="1:8" ht="30" hidden="1">
      <c r="A46" s="178" t="s">
        <v>122</v>
      </c>
      <c r="B46" s="64" t="s">
        <v>206</v>
      </c>
      <c r="C46" s="39" t="s">
        <v>252</v>
      </c>
      <c r="D46" s="39"/>
      <c r="E46" s="39"/>
      <c r="F46" s="40">
        <f t="shared" si="2"/>
        <v>0</v>
      </c>
      <c r="G46" s="40">
        <f t="shared" si="2"/>
        <v>0</v>
      </c>
      <c r="H46" s="41">
        <f t="shared" si="2"/>
        <v>0</v>
      </c>
    </row>
    <row r="47" spans="1:8" ht="30" hidden="1">
      <c r="A47" s="176" t="s">
        <v>123</v>
      </c>
      <c r="B47" s="62" t="s">
        <v>62</v>
      </c>
      <c r="C47" s="22" t="s">
        <v>252</v>
      </c>
      <c r="D47" s="22" t="s">
        <v>63</v>
      </c>
      <c r="E47" s="111"/>
      <c r="F47" s="32">
        <f t="shared" si="2"/>
        <v>0</v>
      </c>
      <c r="G47" s="32">
        <f t="shared" si="2"/>
        <v>0</v>
      </c>
      <c r="H47" s="33">
        <f t="shared" si="2"/>
        <v>0</v>
      </c>
    </row>
    <row r="48" spans="1:8" ht="30" hidden="1">
      <c r="A48" s="176" t="s">
        <v>124</v>
      </c>
      <c r="B48" s="62" t="s">
        <v>64</v>
      </c>
      <c r="C48" s="22" t="s">
        <v>252</v>
      </c>
      <c r="D48" s="22" t="s">
        <v>65</v>
      </c>
      <c r="E48" s="111"/>
      <c r="F48" s="32">
        <f t="shared" si="2"/>
        <v>0</v>
      </c>
      <c r="G48" s="32">
        <f t="shared" si="2"/>
        <v>0</v>
      </c>
      <c r="H48" s="33">
        <f t="shared" si="2"/>
        <v>0</v>
      </c>
    </row>
    <row r="49" spans="1:8" ht="15" hidden="1">
      <c r="A49" s="176" t="s">
        <v>24</v>
      </c>
      <c r="B49" s="112" t="s">
        <v>71</v>
      </c>
      <c r="C49" s="22" t="s">
        <v>252</v>
      </c>
      <c r="D49" s="22" t="s">
        <v>65</v>
      </c>
      <c r="E49" s="22" t="s">
        <v>72</v>
      </c>
      <c r="F49" s="32">
        <f t="shared" si="2"/>
        <v>0</v>
      </c>
      <c r="G49" s="32">
        <f t="shared" si="2"/>
        <v>0</v>
      </c>
      <c r="H49" s="33">
        <f t="shared" si="2"/>
        <v>0</v>
      </c>
    </row>
    <row r="50" spans="1:8" ht="15.75" hidden="1" thickBot="1">
      <c r="A50" s="179" t="s">
        <v>25</v>
      </c>
      <c r="B50" s="170" t="s">
        <v>14</v>
      </c>
      <c r="C50" s="36" t="s">
        <v>252</v>
      </c>
      <c r="D50" s="36" t="s">
        <v>65</v>
      </c>
      <c r="E50" s="36" t="s">
        <v>9</v>
      </c>
      <c r="F50" s="37">
        <v>0</v>
      </c>
      <c r="G50" s="37">
        <v>0</v>
      </c>
      <c r="H50" s="38">
        <v>0</v>
      </c>
    </row>
    <row r="51" spans="1:8" ht="30" hidden="1">
      <c r="A51" s="178" t="s">
        <v>137</v>
      </c>
      <c r="B51" s="64" t="s">
        <v>225</v>
      </c>
      <c r="C51" s="39" t="s">
        <v>213</v>
      </c>
      <c r="D51" s="39"/>
      <c r="E51" s="39"/>
      <c r="F51" s="40">
        <f t="shared" si="2"/>
        <v>0</v>
      </c>
      <c r="G51" s="40">
        <f t="shared" si="2"/>
        <v>0</v>
      </c>
      <c r="H51" s="41">
        <f t="shared" si="2"/>
        <v>0</v>
      </c>
    </row>
    <row r="52" spans="1:8" ht="30" hidden="1">
      <c r="A52" s="176" t="s">
        <v>39</v>
      </c>
      <c r="B52" s="62" t="s">
        <v>62</v>
      </c>
      <c r="C52" s="22" t="s">
        <v>213</v>
      </c>
      <c r="D52" s="22" t="s">
        <v>63</v>
      </c>
      <c r="E52" s="111"/>
      <c r="F52" s="32">
        <f t="shared" si="2"/>
        <v>0</v>
      </c>
      <c r="G52" s="32">
        <f t="shared" si="2"/>
        <v>0</v>
      </c>
      <c r="H52" s="33">
        <f t="shared" si="2"/>
        <v>0</v>
      </c>
    </row>
    <row r="53" spans="1:8" ht="30" hidden="1">
      <c r="A53" s="176" t="s">
        <v>138</v>
      </c>
      <c r="B53" s="62" t="s">
        <v>64</v>
      </c>
      <c r="C53" s="22" t="s">
        <v>213</v>
      </c>
      <c r="D53" s="22" t="s">
        <v>65</v>
      </c>
      <c r="E53" s="111"/>
      <c r="F53" s="32">
        <v>0</v>
      </c>
      <c r="G53" s="32">
        <v>0</v>
      </c>
      <c r="H53" s="33">
        <v>0</v>
      </c>
    </row>
    <row r="54" spans="1:8" ht="15" hidden="1">
      <c r="A54" s="176" t="s">
        <v>45</v>
      </c>
      <c r="B54" s="112" t="s">
        <v>71</v>
      </c>
      <c r="C54" s="22" t="s">
        <v>213</v>
      </c>
      <c r="D54" s="22" t="s">
        <v>65</v>
      </c>
      <c r="E54" s="22" t="s">
        <v>72</v>
      </c>
      <c r="F54" s="32">
        <f t="shared" si="2"/>
        <v>0</v>
      </c>
      <c r="G54" s="32">
        <f t="shared" si="2"/>
        <v>0</v>
      </c>
      <c r="H54" s="33">
        <f t="shared" si="2"/>
        <v>0</v>
      </c>
    </row>
    <row r="55" spans="1:8" ht="15.75" hidden="1" thickBot="1">
      <c r="A55" s="179" t="s">
        <v>46</v>
      </c>
      <c r="B55" s="170" t="s">
        <v>14</v>
      </c>
      <c r="C55" s="36" t="s">
        <v>213</v>
      </c>
      <c r="D55" s="36" t="s">
        <v>65</v>
      </c>
      <c r="E55" s="36" t="s">
        <v>9</v>
      </c>
      <c r="F55" s="37">
        <v>0</v>
      </c>
      <c r="G55" s="37">
        <v>0</v>
      </c>
      <c r="H55" s="38">
        <v>0</v>
      </c>
    </row>
    <row r="56" spans="1:8" ht="30">
      <c r="A56" s="180" t="s">
        <v>122</v>
      </c>
      <c r="B56" s="153" t="s">
        <v>186</v>
      </c>
      <c r="C56" s="154" t="s">
        <v>111</v>
      </c>
      <c r="D56" s="154"/>
      <c r="E56" s="154"/>
      <c r="F56" s="155">
        <f>F57</f>
        <v>25000</v>
      </c>
      <c r="G56" s="155">
        <f>G57</f>
        <v>25000</v>
      </c>
      <c r="H56" s="156">
        <f>H57</f>
        <v>25000</v>
      </c>
    </row>
    <row r="57" spans="1:8" ht="15">
      <c r="A57" s="176" t="s">
        <v>123</v>
      </c>
      <c r="B57" s="62" t="s">
        <v>2</v>
      </c>
      <c r="C57" s="22" t="s">
        <v>112</v>
      </c>
      <c r="D57" s="22"/>
      <c r="E57" s="111"/>
      <c r="F57" s="32">
        <f>F58</f>
        <v>25000</v>
      </c>
      <c r="G57" s="32">
        <f aca="true" t="shared" si="3" ref="G57:H60">G58</f>
        <v>25000</v>
      </c>
      <c r="H57" s="33">
        <f t="shared" si="3"/>
        <v>25000</v>
      </c>
    </row>
    <row r="58" spans="1:8" ht="30.75" thickBot="1">
      <c r="A58" s="179" t="s">
        <v>124</v>
      </c>
      <c r="B58" s="62" t="s">
        <v>62</v>
      </c>
      <c r="C58" s="22" t="s">
        <v>112</v>
      </c>
      <c r="D58" s="22" t="s">
        <v>63</v>
      </c>
      <c r="E58" s="22"/>
      <c r="F58" s="32">
        <f>F59</f>
        <v>25000</v>
      </c>
      <c r="G58" s="32">
        <f t="shared" si="3"/>
        <v>25000</v>
      </c>
      <c r="H58" s="33">
        <f t="shared" si="3"/>
        <v>25000</v>
      </c>
    </row>
    <row r="59" spans="1:8" ht="30">
      <c r="A59" s="178" t="s">
        <v>24</v>
      </c>
      <c r="B59" s="62" t="s">
        <v>64</v>
      </c>
      <c r="C59" s="22" t="s">
        <v>112</v>
      </c>
      <c r="D59" s="22" t="s">
        <v>65</v>
      </c>
      <c r="E59" s="22"/>
      <c r="F59" s="32">
        <f>F60</f>
        <v>25000</v>
      </c>
      <c r="G59" s="32">
        <f t="shared" si="3"/>
        <v>25000</v>
      </c>
      <c r="H59" s="33">
        <f t="shared" si="3"/>
        <v>25000</v>
      </c>
    </row>
    <row r="60" spans="1:8" ht="15">
      <c r="A60" s="176" t="s">
        <v>25</v>
      </c>
      <c r="B60" s="112" t="s">
        <v>30</v>
      </c>
      <c r="C60" s="22" t="s">
        <v>112</v>
      </c>
      <c r="D60" s="22" t="s">
        <v>65</v>
      </c>
      <c r="E60" s="22" t="s">
        <v>31</v>
      </c>
      <c r="F60" s="32">
        <f>F61</f>
        <v>25000</v>
      </c>
      <c r="G60" s="32">
        <f t="shared" si="3"/>
        <v>25000</v>
      </c>
      <c r="H60" s="33">
        <f t="shared" si="3"/>
        <v>25000</v>
      </c>
    </row>
    <row r="61" spans="1:8" ht="15.75" thickBot="1">
      <c r="A61" s="179" t="s">
        <v>129</v>
      </c>
      <c r="B61" s="116" t="s">
        <v>34</v>
      </c>
      <c r="C61" s="36" t="s">
        <v>112</v>
      </c>
      <c r="D61" s="36" t="s">
        <v>65</v>
      </c>
      <c r="E61" s="36" t="s">
        <v>35</v>
      </c>
      <c r="F61" s="37">
        <v>25000</v>
      </c>
      <c r="G61" s="37">
        <v>25000</v>
      </c>
      <c r="H61" s="38">
        <v>25000</v>
      </c>
    </row>
    <row r="62" spans="1:8" ht="45.75" thickBot="1">
      <c r="A62" s="175" t="s">
        <v>130</v>
      </c>
      <c r="B62" s="117" t="s">
        <v>190</v>
      </c>
      <c r="C62" s="110" t="s">
        <v>197</v>
      </c>
      <c r="D62" s="110"/>
      <c r="E62" s="110"/>
      <c r="F62" s="114">
        <f>F63+F68</f>
        <v>5000</v>
      </c>
      <c r="G62" s="114">
        <f>G63+G68</f>
        <v>5000</v>
      </c>
      <c r="H62" s="115">
        <f>H63+H68</f>
        <v>5000</v>
      </c>
    </row>
    <row r="63" spans="1:8" ht="30" hidden="1">
      <c r="A63" s="176" t="s">
        <v>145</v>
      </c>
      <c r="B63" s="62" t="s">
        <v>20</v>
      </c>
      <c r="C63" s="22" t="s">
        <v>196</v>
      </c>
      <c r="D63" s="22"/>
      <c r="E63" s="22"/>
      <c r="F63" s="32">
        <f>F64</f>
        <v>0</v>
      </c>
      <c r="G63" s="32">
        <f aca="true" t="shared" si="4" ref="G63:H65">G64</f>
        <v>0</v>
      </c>
      <c r="H63" s="33">
        <f t="shared" si="4"/>
        <v>0</v>
      </c>
    </row>
    <row r="64" spans="1:8" ht="30" hidden="1">
      <c r="A64" s="176" t="s">
        <v>146</v>
      </c>
      <c r="B64" s="62" t="s">
        <v>62</v>
      </c>
      <c r="C64" s="22" t="s">
        <v>196</v>
      </c>
      <c r="D64" s="22" t="s">
        <v>63</v>
      </c>
      <c r="E64" s="22"/>
      <c r="F64" s="32">
        <f>F65</f>
        <v>0</v>
      </c>
      <c r="G64" s="32">
        <f t="shared" si="4"/>
        <v>0</v>
      </c>
      <c r="H64" s="33">
        <f t="shared" si="4"/>
        <v>0</v>
      </c>
    </row>
    <row r="65" spans="1:8" ht="30" hidden="1">
      <c r="A65" s="176" t="s">
        <v>147</v>
      </c>
      <c r="B65" s="62" t="s">
        <v>64</v>
      </c>
      <c r="C65" s="22" t="s">
        <v>196</v>
      </c>
      <c r="D65" s="22" t="s">
        <v>65</v>
      </c>
      <c r="E65" s="22"/>
      <c r="F65" s="32">
        <f>F66</f>
        <v>0</v>
      </c>
      <c r="G65" s="32">
        <f t="shared" si="4"/>
        <v>0</v>
      </c>
      <c r="H65" s="33">
        <f t="shared" si="4"/>
        <v>0</v>
      </c>
    </row>
    <row r="66" spans="1:8" ht="24" customHeight="1" hidden="1">
      <c r="A66" s="176" t="s">
        <v>148</v>
      </c>
      <c r="B66" s="112" t="s">
        <v>41</v>
      </c>
      <c r="C66" s="22" t="s">
        <v>196</v>
      </c>
      <c r="D66" s="22" t="s">
        <v>65</v>
      </c>
      <c r="E66" s="22" t="s">
        <v>40</v>
      </c>
      <c r="F66" s="32">
        <f>F67</f>
        <v>0</v>
      </c>
      <c r="G66" s="32">
        <f>G67</f>
        <v>0</v>
      </c>
      <c r="H66" s="33">
        <f>H67</f>
        <v>0</v>
      </c>
    </row>
    <row r="67" spans="1:8" ht="15.75" hidden="1" thickBot="1">
      <c r="A67" s="177" t="s">
        <v>149</v>
      </c>
      <c r="B67" s="171" t="s">
        <v>188</v>
      </c>
      <c r="C67" s="126" t="s">
        <v>196</v>
      </c>
      <c r="D67" s="126" t="s">
        <v>65</v>
      </c>
      <c r="E67" s="126" t="s">
        <v>189</v>
      </c>
      <c r="F67" s="150">
        <v>0</v>
      </c>
      <c r="G67" s="150">
        <v>0</v>
      </c>
      <c r="H67" s="151">
        <v>0</v>
      </c>
    </row>
    <row r="68" spans="1:8" ht="30">
      <c r="A68" s="178" t="s">
        <v>131</v>
      </c>
      <c r="B68" s="64" t="s">
        <v>20</v>
      </c>
      <c r="C68" s="39" t="s">
        <v>235</v>
      </c>
      <c r="D68" s="39"/>
      <c r="E68" s="39"/>
      <c r="F68" s="40">
        <f>F69</f>
        <v>5000</v>
      </c>
      <c r="G68" s="40">
        <f aca="true" t="shared" si="5" ref="G68:H70">G69</f>
        <v>5000</v>
      </c>
      <c r="H68" s="41">
        <f t="shared" si="5"/>
        <v>5000</v>
      </c>
    </row>
    <row r="69" spans="1:8" ht="30">
      <c r="A69" s="176" t="s">
        <v>132</v>
      </c>
      <c r="B69" s="62" t="s">
        <v>62</v>
      </c>
      <c r="C69" s="22" t="s">
        <v>235</v>
      </c>
      <c r="D69" s="22" t="s">
        <v>63</v>
      </c>
      <c r="E69" s="22"/>
      <c r="F69" s="32">
        <f>F70</f>
        <v>5000</v>
      </c>
      <c r="G69" s="32">
        <f t="shared" si="5"/>
        <v>5000</v>
      </c>
      <c r="H69" s="33">
        <f t="shared" si="5"/>
        <v>5000</v>
      </c>
    </row>
    <row r="70" spans="1:8" ht="30">
      <c r="A70" s="176" t="s">
        <v>133</v>
      </c>
      <c r="B70" s="62" t="s">
        <v>64</v>
      </c>
      <c r="C70" s="22" t="s">
        <v>235</v>
      </c>
      <c r="D70" s="22" t="s">
        <v>65</v>
      </c>
      <c r="E70" s="22"/>
      <c r="F70" s="32">
        <f>F71</f>
        <v>5000</v>
      </c>
      <c r="G70" s="32">
        <f t="shared" si="5"/>
        <v>5000</v>
      </c>
      <c r="H70" s="33">
        <f t="shared" si="5"/>
        <v>5000</v>
      </c>
    </row>
    <row r="71" spans="1:8" ht="24" customHeight="1">
      <c r="A71" s="176" t="s">
        <v>26</v>
      </c>
      <c r="B71" s="112" t="s">
        <v>41</v>
      </c>
      <c r="C71" s="22" t="s">
        <v>235</v>
      </c>
      <c r="D71" s="22" t="s">
        <v>65</v>
      </c>
      <c r="E71" s="22" t="s">
        <v>40</v>
      </c>
      <c r="F71" s="32">
        <f>F72</f>
        <v>5000</v>
      </c>
      <c r="G71" s="32">
        <f>G72</f>
        <v>5000</v>
      </c>
      <c r="H71" s="33">
        <f>H72</f>
        <v>5000</v>
      </c>
    </row>
    <row r="72" spans="1:8" ht="15.75" thickBot="1">
      <c r="A72" s="179" t="s">
        <v>134</v>
      </c>
      <c r="B72" s="118" t="s">
        <v>188</v>
      </c>
      <c r="C72" s="36" t="s">
        <v>235</v>
      </c>
      <c r="D72" s="36" t="s">
        <v>65</v>
      </c>
      <c r="E72" s="36" t="s">
        <v>189</v>
      </c>
      <c r="F72" s="37">
        <v>5000</v>
      </c>
      <c r="G72" s="37">
        <v>5000</v>
      </c>
      <c r="H72" s="38">
        <v>5000</v>
      </c>
    </row>
    <row r="73" spans="1:8" ht="30.75" thickBot="1">
      <c r="A73" s="181" t="s">
        <v>135</v>
      </c>
      <c r="B73" s="161" t="s">
        <v>96</v>
      </c>
      <c r="C73" s="162" t="s">
        <v>104</v>
      </c>
      <c r="D73" s="162"/>
      <c r="E73" s="162"/>
      <c r="F73" s="163">
        <f>F74+F92+F97+F106+F111+F116</f>
        <v>4570494</v>
      </c>
      <c r="G73" s="163">
        <f>G74+G92+G97+G106+G111+G116</f>
        <v>4268554</v>
      </c>
      <c r="H73" s="164">
        <f>H74+H92+H97+H106+H111+H116</f>
        <v>4132959</v>
      </c>
    </row>
    <row r="74" spans="1:8" ht="30">
      <c r="A74" s="178" t="s">
        <v>44</v>
      </c>
      <c r="B74" s="64" t="s">
        <v>94</v>
      </c>
      <c r="C74" s="39" t="s">
        <v>105</v>
      </c>
      <c r="D74" s="39" t="s">
        <v>56</v>
      </c>
      <c r="E74" s="119"/>
      <c r="F74" s="120">
        <f>F75+F80+F88+F84</f>
        <v>4179590</v>
      </c>
      <c r="G74" s="120">
        <f>G75+G80+G88+G84</f>
        <v>4171459</v>
      </c>
      <c r="H74" s="121">
        <f>H75+H80+H88+H84</f>
        <v>4128759</v>
      </c>
    </row>
    <row r="75" spans="1:10" ht="60">
      <c r="A75" s="176" t="s">
        <v>136</v>
      </c>
      <c r="B75" s="62" t="s">
        <v>58</v>
      </c>
      <c r="C75" s="22" t="s">
        <v>105</v>
      </c>
      <c r="D75" s="22" t="s">
        <v>59</v>
      </c>
      <c r="E75" s="122"/>
      <c r="F75" s="123">
        <f aca="true" t="shared" si="6" ref="F75:H76">F76</f>
        <v>2579055.47</v>
      </c>
      <c r="G75" s="123">
        <f t="shared" si="6"/>
        <v>2579055.47</v>
      </c>
      <c r="H75" s="124">
        <f t="shared" si="6"/>
        <v>2579055.47</v>
      </c>
      <c r="J75" s="34"/>
    </row>
    <row r="76" spans="1:8" ht="30">
      <c r="A76" s="176" t="s">
        <v>137</v>
      </c>
      <c r="B76" s="62" t="s">
        <v>60</v>
      </c>
      <c r="C76" s="22" t="s">
        <v>105</v>
      </c>
      <c r="D76" s="22" t="s">
        <v>61</v>
      </c>
      <c r="E76" s="122"/>
      <c r="F76" s="123">
        <f>F77</f>
        <v>2579055.47</v>
      </c>
      <c r="G76" s="123">
        <f t="shared" si="6"/>
        <v>2579055.47</v>
      </c>
      <c r="H76" s="124">
        <f t="shared" si="6"/>
        <v>2579055.47</v>
      </c>
    </row>
    <row r="77" spans="1:8" ht="15">
      <c r="A77" s="176" t="s">
        <v>39</v>
      </c>
      <c r="B77" s="125" t="s">
        <v>57</v>
      </c>
      <c r="C77" s="22" t="s">
        <v>105</v>
      </c>
      <c r="D77" s="22" t="s">
        <v>61</v>
      </c>
      <c r="E77" s="122" t="s">
        <v>84</v>
      </c>
      <c r="F77" s="123">
        <f>F78+F79</f>
        <v>2579055.47</v>
      </c>
      <c r="G77" s="123">
        <f>G78+G79</f>
        <v>2579055.47</v>
      </c>
      <c r="H77" s="124">
        <f>H78+H79</f>
        <v>2579055.47</v>
      </c>
    </row>
    <row r="78" spans="1:8" ht="30">
      <c r="A78" s="176" t="s">
        <v>138</v>
      </c>
      <c r="B78" s="144" t="s">
        <v>49</v>
      </c>
      <c r="C78" s="22" t="s">
        <v>105</v>
      </c>
      <c r="D78" s="22" t="s">
        <v>61</v>
      </c>
      <c r="E78" s="122" t="s">
        <v>85</v>
      </c>
      <c r="F78" s="123">
        <v>940039.85</v>
      </c>
      <c r="G78" s="123">
        <v>940039.85</v>
      </c>
      <c r="H78" s="124">
        <v>940039.85</v>
      </c>
    </row>
    <row r="79" spans="1:8" ht="45.75" thickBot="1">
      <c r="A79" s="179" t="s">
        <v>45</v>
      </c>
      <c r="B79" s="130" t="s">
        <v>50</v>
      </c>
      <c r="C79" s="36" t="s">
        <v>105</v>
      </c>
      <c r="D79" s="36" t="s">
        <v>61</v>
      </c>
      <c r="E79" s="131" t="s">
        <v>70</v>
      </c>
      <c r="F79" s="132">
        <v>1639015.62</v>
      </c>
      <c r="G79" s="132">
        <v>1639015.62</v>
      </c>
      <c r="H79" s="133">
        <v>1639015.62</v>
      </c>
    </row>
    <row r="80" spans="1:8" ht="25.5">
      <c r="A80" s="182" t="s">
        <v>46</v>
      </c>
      <c r="B80" s="165" t="s">
        <v>62</v>
      </c>
      <c r="C80" s="166" t="s">
        <v>105</v>
      </c>
      <c r="D80" s="166" t="s">
        <v>63</v>
      </c>
      <c r="E80" s="167"/>
      <c r="F80" s="168">
        <f>F81</f>
        <v>851375.53</v>
      </c>
      <c r="G80" s="168">
        <f aca="true" t="shared" si="7" ref="G80:H86">G81</f>
        <v>843244.53</v>
      </c>
      <c r="H80" s="169">
        <f t="shared" si="7"/>
        <v>800544.53</v>
      </c>
    </row>
    <row r="81" spans="1:9" ht="25.5">
      <c r="A81" s="176" t="s">
        <v>139</v>
      </c>
      <c r="B81" s="135" t="s">
        <v>64</v>
      </c>
      <c r="C81" s="22" t="s">
        <v>105</v>
      </c>
      <c r="D81" s="22" t="s">
        <v>65</v>
      </c>
      <c r="E81" s="122"/>
      <c r="F81" s="123">
        <f>F82</f>
        <v>851375.53</v>
      </c>
      <c r="G81" s="123">
        <f t="shared" si="7"/>
        <v>843244.53</v>
      </c>
      <c r="H81" s="124">
        <f t="shared" si="7"/>
        <v>800544.53</v>
      </c>
      <c r="I81" s="56"/>
    </row>
    <row r="82" spans="1:8" ht="15">
      <c r="A82" s="176" t="s">
        <v>140</v>
      </c>
      <c r="B82" s="125" t="s">
        <v>57</v>
      </c>
      <c r="C82" s="22" t="s">
        <v>105</v>
      </c>
      <c r="D82" s="22" t="s">
        <v>65</v>
      </c>
      <c r="E82" s="122" t="s">
        <v>84</v>
      </c>
      <c r="F82" s="123">
        <f>F83</f>
        <v>851375.53</v>
      </c>
      <c r="G82" s="123">
        <f t="shared" si="7"/>
        <v>843244.53</v>
      </c>
      <c r="H82" s="124">
        <f t="shared" si="7"/>
        <v>800544.53</v>
      </c>
    </row>
    <row r="83" spans="1:8" ht="45.75" thickBot="1">
      <c r="A83" s="176" t="s">
        <v>141</v>
      </c>
      <c r="B83" s="116" t="s">
        <v>50</v>
      </c>
      <c r="C83" s="36" t="s">
        <v>105</v>
      </c>
      <c r="D83" s="36" t="s">
        <v>65</v>
      </c>
      <c r="E83" s="131" t="s">
        <v>70</v>
      </c>
      <c r="F83" s="132">
        <v>851375.53</v>
      </c>
      <c r="G83" s="132">
        <v>843244.53</v>
      </c>
      <c r="H83" s="133">
        <v>800544.53</v>
      </c>
    </row>
    <row r="84" spans="1:8" ht="15.75" thickBot="1">
      <c r="A84" s="179" t="s">
        <v>47</v>
      </c>
      <c r="B84" s="134" t="s">
        <v>66</v>
      </c>
      <c r="C84" s="39" t="s">
        <v>105</v>
      </c>
      <c r="D84" s="39" t="s">
        <v>67</v>
      </c>
      <c r="E84" s="119"/>
      <c r="F84" s="120">
        <f>F85</f>
        <v>1000</v>
      </c>
      <c r="G84" s="120">
        <f t="shared" si="7"/>
        <v>1000</v>
      </c>
      <c r="H84" s="121">
        <f t="shared" si="7"/>
        <v>1000</v>
      </c>
    </row>
    <row r="85" spans="1:9" ht="15">
      <c r="A85" s="178" t="s">
        <v>142</v>
      </c>
      <c r="B85" s="135" t="s">
        <v>231</v>
      </c>
      <c r="C85" s="22" t="s">
        <v>105</v>
      </c>
      <c r="D85" s="22" t="s">
        <v>229</v>
      </c>
      <c r="E85" s="122"/>
      <c r="F85" s="123">
        <f>F86</f>
        <v>1000</v>
      </c>
      <c r="G85" s="123">
        <f t="shared" si="7"/>
        <v>1000</v>
      </c>
      <c r="H85" s="124">
        <f t="shared" si="7"/>
        <v>1000</v>
      </c>
      <c r="I85" s="56"/>
    </row>
    <row r="86" spans="1:8" ht="15">
      <c r="A86" s="176" t="s">
        <v>143</v>
      </c>
      <c r="B86" s="125" t="s">
        <v>57</v>
      </c>
      <c r="C86" s="22" t="s">
        <v>105</v>
      </c>
      <c r="D86" s="22" t="s">
        <v>229</v>
      </c>
      <c r="E86" s="122" t="s">
        <v>84</v>
      </c>
      <c r="F86" s="123">
        <f>F87</f>
        <v>1000</v>
      </c>
      <c r="G86" s="123">
        <f t="shared" si="7"/>
        <v>1000</v>
      </c>
      <c r="H86" s="124">
        <f t="shared" si="7"/>
        <v>1000</v>
      </c>
    </row>
    <row r="87" spans="1:8" ht="45.75" thickBot="1">
      <c r="A87" s="176" t="s">
        <v>144</v>
      </c>
      <c r="B87" s="116" t="s">
        <v>50</v>
      </c>
      <c r="C87" s="36" t="s">
        <v>105</v>
      </c>
      <c r="D87" s="36" t="s">
        <v>229</v>
      </c>
      <c r="E87" s="131" t="s">
        <v>70</v>
      </c>
      <c r="F87" s="132">
        <v>1000</v>
      </c>
      <c r="G87" s="132">
        <v>1000</v>
      </c>
      <c r="H87" s="133">
        <v>1000</v>
      </c>
    </row>
    <row r="88" spans="1:8" ht="15">
      <c r="A88" s="176" t="s">
        <v>145</v>
      </c>
      <c r="B88" s="134" t="s">
        <v>5</v>
      </c>
      <c r="C88" s="39" t="s">
        <v>105</v>
      </c>
      <c r="D88" s="39" t="s">
        <v>6</v>
      </c>
      <c r="E88" s="119"/>
      <c r="F88" s="120">
        <f aca="true" t="shared" si="8" ref="F88:H90">F89</f>
        <v>748159</v>
      </c>
      <c r="G88" s="120">
        <f t="shared" si="8"/>
        <v>748159</v>
      </c>
      <c r="H88" s="121">
        <f t="shared" si="8"/>
        <v>748159</v>
      </c>
    </row>
    <row r="89" spans="1:8" ht="15.75" thickBot="1">
      <c r="A89" s="179" t="s">
        <v>146</v>
      </c>
      <c r="B89" s="135" t="s">
        <v>18</v>
      </c>
      <c r="C89" s="22" t="s">
        <v>105</v>
      </c>
      <c r="D89" s="22" t="s">
        <v>17</v>
      </c>
      <c r="E89" s="122"/>
      <c r="F89" s="123">
        <f t="shared" si="8"/>
        <v>748159</v>
      </c>
      <c r="G89" s="123">
        <f t="shared" si="8"/>
        <v>748159</v>
      </c>
      <c r="H89" s="124">
        <f t="shared" si="8"/>
        <v>748159</v>
      </c>
    </row>
    <row r="90" spans="1:8" ht="15.75" thickBot="1">
      <c r="A90" s="178" t="s">
        <v>147</v>
      </c>
      <c r="B90" s="125" t="s">
        <v>57</v>
      </c>
      <c r="C90" s="22" t="s">
        <v>105</v>
      </c>
      <c r="D90" s="22" t="s">
        <v>17</v>
      </c>
      <c r="E90" s="122" t="s">
        <v>84</v>
      </c>
      <c r="F90" s="123">
        <f>F91</f>
        <v>748159</v>
      </c>
      <c r="G90" s="123">
        <f t="shared" si="8"/>
        <v>748159</v>
      </c>
      <c r="H90" s="124">
        <f t="shared" si="8"/>
        <v>748159</v>
      </c>
    </row>
    <row r="91" spans="1:8" ht="15.75" thickBot="1">
      <c r="A91" s="147" t="s">
        <v>148</v>
      </c>
      <c r="B91" s="116" t="s">
        <v>102</v>
      </c>
      <c r="C91" s="36" t="s">
        <v>105</v>
      </c>
      <c r="D91" s="36" t="s">
        <v>17</v>
      </c>
      <c r="E91" s="131" t="s">
        <v>91</v>
      </c>
      <c r="F91" s="132">
        <v>748159</v>
      </c>
      <c r="G91" s="132">
        <v>748159</v>
      </c>
      <c r="H91" s="133">
        <v>748159</v>
      </c>
    </row>
    <row r="92" spans="1:8" ht="15.75" thickBot="1">
      <c r="A92" s="147" t="s">
        <v>149</v>
      </c>
      <c r="B92" s="64" t="s">
        <v>97</v>
      </c>
      <c r="C92" s="39" t="s">
        <v>106</v>
      </c>
      <c r="D92" s="39"/>
      <c r="E92" s="119"/>
      <c r="F92" s="120">
        <f>F93</f>
        <v>1000</v>
      </c>
      <c r="G92" s="120">
        <f>G93</f>
        <v>1000</v>
      </c>
      <c r="H92" s="121">
        <f>H93</f>
        <v>1000</v>
      </c>
    </row>
    <row r="93" spans="1:8" ht="15">
      <c r="A93" s="178" t="s">
        <v>150</v>
      </c>
      <c r="B93" s="136" t="s">
        <v>66</v>
      </c>
      <c r="C93" s="22" t="s">
        <v>106</v>
      </c>
      <c r="D93" s="22" t="s">
        <v>67</v>
      </c>
      <c r="E93" s="122"/>
      <c r="F93" s="123">
        <f>F94</f>
        <v>1000</v>
      </c>
      <c r="G93" s="123">
        <f aca="true" t="shared" si="9" ref="G93:H95">G94</f>
        <v>1000</v>
      </c>
      <c r="H93" s="124">
        <f t="shared" si="9"/>
        <v>1000</v>
      </c>
    </row>
    <row r="94" spans="1:8" ht="15">
      <c r="A94" s="176" t="s">
        <v>151</v>
      </c>
      <c r="B94" s="137" t="s">
        <v>0</v>
      </c>
      <c r="C94" s="22" t="s">
        <v>106</v>
      </c>
      <c r="D94" s="22" t="s">
        <v>16</v>
      </c>
      <c r="E94" s="122"/>
      <c r="F94" s="123">
        <f>F95</f>
        <v>1000</v>
      </c>
      <c r="G94" s="123">
        <f t="shared" si="9"/>
        <v>1000</v>
      </c>
      <c r="H94" s="124">
        <f t="shared" si="9"/>
        <v>1000</v>
      </c>
    </row>
    <row r="95" spans="1:8" ht="15">
      <c r="A95" s="176" t="s">
        <v>152</v>
      </c>
      <c r="B95" s="125" t="s">
        <v>57</v>
      </c>
      <c r="C95" s="22" t="s">
        <v>106</v>
      </c>
      <c r="D95" s="22" t="s">
        <v>16</v>
      </c>
      <c r="E95" s="122" t="s">
        <v>84</v>
      </c>
      <c r="F95" s="123">
        <f>F96</f>
        <v>1000</v>
      </c>
      <c r="G95" s="123">
        <f t="shared" si="9"/>
        <v>1000</v>
      </c>
      <c r="H95" s="124">
        <f t="shared" si="9"/>
        <v>1000</v>
      </c>
    </row>
    <row r="96" spans="1:8" ht="15.75" thickBot="1">
      <c r="A96" s="177" t="s">
        <v>153</v>
      </c>
      <c r="B96" s="189" t="s">
        <v>99</v>
      </c>
      <c r="C96" s="126" t="s">
        <v>106</v>
      </c>
      <c r="D96" s="126" t="s">
        <v>16</v>
      </c>
      <c r="E96" s="127" t="s">
        <v>32</v>
      </c>
      <c r="F96" s="128">
        <f>'прил 4 '!G36</f>
        <v>1000</v>
      </c>
      <c r="G96" s="128">
        <f>'прил 4 '!H36</f>
        <v>1000</v>
      </c>
      <c r="H96" s="129">
        <f>'прил 4 '!I36</f>
        <v>1000</v>
      </c>
    </row>
    <row r="97" spans="1:8" ht="30.75" thickBot="1">
      <c r="A97" s="147" t="s">
        <v>154</v>
      </c>
      <c r="B97" s="64" t="s">
        <v>178</v>
      </c>
      <c r="C97" s="39" t="s">
        <v>117</v>
      </c>
      <c r="D97" s="39"/>
      <c r="E97" s="119"/>
      <c r="F97" s="120">
        <f>F98+F102</f>
        <v>88204</v>
      </c>
      <c r="G97" s="120">
        <f>G98+G102</f>
        <v>92895</v>
      </c>
      <c r="H97" s="121">
        <f>H98+H102</f>
        <v>0</v>
      </c>
    </row>
    <row r="98" spans="1:8" ht="60">
      <c r="A98" s="178" t="s">
        <v>155</v>
      </c>
      <c r="B98" s="62" t="s">
        <v>58</v>
      </c>
      <c r="C98" s="22" t="s">
        <v>117</v>
      </c>
      <c r="D98" s="22" t="s">
        <v>59</v>
      </c>
      <c r="E98" s="139"/>
      <c r="F98" s="184">
        <f>F99</f>
        <v>73600</v>
      </c>
      <c r="G98" s="184">
        <f aca="true" t="shared" si="10" ref="G98:H100">G99</f>
        <v>73600</v>
      </c>
      <c r="H98" s="185">
        <f t="shared" si="10"/>
        <v>0</v>
      </c>
    </row>
    <row r="99" spans="1:8" ht="30">
      <c r="A99" s="176" t="s">
        <v>156</v>
      </c>
      <c r="B99" s="62" t="s">
        <v>60</v>
      </c>
      <c r="C99" s="22" t="s">
        <v>117</v>
      </c>
      <c r="D99" s="22" t="s">
        <v>61</v>
      </c>
      <c r="E99" s="139"/>
      <c r="F99" s="184">
        <f>F100</f>
        <v>73600</v>
      </c>
      <c r="G99" s="184">
        <f t="shared" si="10"/>
        <v>73600</v>
      </c>
      <c r="H99" s="185">
        <f t="shared" si="10"/>
        <v>0</v>
      </c>
    </row>
    <row r="100" spans="1:8" ht="15">
      <c r="A100" s="176" t="s">
        <v>157</v>
      </c>
      <c r="B100" s="135" t="s">
        <v>172</v>
      </c>
      <c r="C100" s="22" t="s">
        <v>117</v>
      </c>
      <c r="D100" s="22" t="s">
        <v>61</v>
      </c>
      <c r="E100" s="122" t="s">
        <v>37</v>
      </c>
      <c r="F100" s="184">
        <f>F101</f>
        <v>73600</v>
      </c>
      <c r="G100" s="184">
        <f t="shared" si="10"/>
        <v>73600</v>
      </c>
      <c r="H100" s="185">
        <f t="shared" si="10"/>
        <v>0</v>
      </c>
    </row>
    <row r="101" spans="1:8" ht="15">
      <c r="A101" s="176" t="s">
        <v>158</v>
      </c>
      <c r="B101" s="135" t="s">
        <v>7</v>
      </c>
      <c r="C101" s="22" t="s">
        <v>117</v>
      </c>
      <c r="D101" s="22" t="s">
        <v>61</v>
      </c>
      <c r="E101" s="122" t="s">
        <v>38</v>
      </c>
      <c r="F101" s="184">
        <v>73600</v>
      </c>
      <c r="G101" s="184">
        <v>73600</v>
      </c>
      <c r="H101" s="185">
        <v>0</v>
      </c>
    </row>
    <row r="102" spans="1:8" ht="30.75" thickBot="1">
      <c r="A102" s="179" t="s">
        <v>159</v>
      </c>
      <c r="B102" s="62" t="s">
        <v>62</v>
      </c>
      <c r="C102" s="22" t="s">
        <v>117</v>
      </c>
      <c r="D102" s="22" t="s">
        <v>63</v>
      </c>
      <c r="E102" s="122"/>
      <c r="F102" s="184">
        <f aca="true" t="shared" si="11" ref="F102:H104">F103</f>
        <v>14604</v>
      </c>
      <c r="G102" s="184">
        <f t="shared" si="11"/>
        <v>19295</v>
      </c>
      <c r="H102" s="185">
        <f t="shared" si="11"/>
        <v>0</v>
      </c>
    </row>
    <row r="103" spans="1:8" ht="30.75" thickBot="1">
      <c r="A103" s="178" t="s">
        <v>160</v>
      </c>
      <c r="B103" s="62" t="s">
        <v>64</v>
      </c>
      <c r="C103" s="22" t="s">
        <v>117</v>
      </c>
      <c r="D103" s="22" t="s">
        <v>65</v>
      </c>
      <c r="E103" s="122"/>
      <c r="F103" s="184">
        <f t="shared" si="11"/>
        <v>14604</v>
      </c>
      <c r="G103" s="184">
        <f t="shared" si="11"/>
        <v>19295</v>
      </c>
      <c r="H103" s="185">
        <f t="shared" si="11"/>
        <v>0</v>
      </c>
    </row>
    <row r="104" spans="1:8" ht="15.75" thickBot="1">
      <c r="A104" s="147" t="s">
        <v>161</v>
      </c>
      <c r="B104" s="135" t="s">
        <v>172</v>
      </c>
      <c r="C104" s="22" t="s">
        <v>117</v>
      </c>
      <c r="D104" s="22" t="s">
        <v>65</v>
      </c>
      <c r="E104" s="122" t="s">
        <v>37</v>
      </c>
      <c r="F104" s="184">
        <f>F105</f>
        <v>14604</v>
      </c>
      <c r="G104" s="184">
        <f>G105</f>
        <v>19295</v>
      </c>
      <c r="H104" s="185">
        <f t="shared" si="11"/>
        <v>0</v>
      </c>
    </row>
    <row r="105" spans="1:8" ht="15.75" thickBot="1">
      <c r="A105" s="147" t="s">
        <v>162</v>
      </c>
      <c r="B105" s="140" t="s">
        <v>7</v>
      </c>
      <c r="C105" s="36" t="s">
        <v>117</v>
      </c>
      <c r="D105" s="36" t="s">
        <v>65</v>
      </c>
      <c r="E105" s="131" t="s">
        <v>38</v>
      </c>
      <c r="F105" s="186">
        <v>14604</v>
      </c>
      <c r="G105" s="186">
        <v>19295</v>
      </c>
      <c r="H105" s="187">
        <v>0</v>
      </c>
    </row>
    <row r="106" spans="1:8" ht="60">
      <c r="A106" s="178" t="s">
        <v>163</v>
      </c>
      <c r="B106" s="141" t="s">
        <v>8</v>
      </c>
      <c r="C106" s="39" t="s">
        <v>116</v>
      </c>
      <c r="D106" s="39"/>
      <c r="E106" s="119"/>
      <c r="F106" s="120">
        <f>F107</f>
        <v>3200</v>
      </c>
      <c r="G106" s="120">
        <f aca="true" t="shared" si="12" ref="G106:H109">G107</f>
        <v>3200</v>
      </c>
      <c r="H106" s="121">
        <f t="shared" si="12"/>
        <v>3200</v>
      </c>
    </row>
    <row r="107" spans="1:8" ht="25.5">
      <c r="A107" s="176" t="s">
        <v>164</v>
      </c>
      <c r="B107" s="135" t="s">
        <v>62</v>
      </c>
      <c r="C107" s="22" t="s">
        <v>116</v>
      </c>
      <c r="D107" s="22" t="s">
        <v>63</v>
      </c>
      <c r="E107" s="122"/>
      <c r="F107" s="123">
        <f>F108</f>
        <v>3200</v>
      </c>
      <c r="G107" s="123">
        <f t="shared" si="12"/>
        <v>3200</v>
      </c>
      <c r="H107" s="124">
        <f t="shared" si="12"/>
        <v>3200</v>
      </c>
    </row>
    <row r="108" spans="1:8" ht="25.5">
      <c r="A108" s="176" t="s">
        <v>165</v>
      </c>
      <c r="B108" s="135" t="s">
        <v>64</v>
      </c>
      <c r="C108" s="22" t="s">
        <v>116</v>
      </c>
      <c r="D108" s="22" t="s">
        <v>65</v>
      </c>
      <c r="E108" s="122"/>
      <c r="F108" s="123">
        <f>F109</f>
        <v>3200</v>
      </c>
      <c r="G108" s="123">
        <f t="shared" si="12"/>
        <v>3200</v>
      </c>
      <c r="H108" s="124">
        <f t="shared" si="12"/>
        <v>3200</v>
      </c>
    </row>
    <row r="109" spans="1:8" ht="15">
      <c r="A109" s="176" t="s">
        <v>179</v>
      </c>
      <c r="B109" s="142" t="s">
        <v>57</v>
      </c>
      <c r="C109" s="22" t="s">
        <v>116</v>
      </c>
      <c r="D109" s="22" t="s">
        <v>65</v>
      </c>
      <c r="E109" s="122" t="s">
        <v>84</v>
      </c>
      <c r="F109" s="123">
        <f>F110</f>
        <v>3200</v>
      </c>
      <c r="G109" s="123">
        <f t="shared" si="12"/>
        <v>3200</v>
      </c>
      <c r="H109" s="124">
        <f t="shared" si="12"/>
        <v>3200</v>
      </c>
    </row>
    <row r="110" spans="1:8" ht="15.75" thickBot="1">
      <c r="A110" s="179" t="s">
        <v>180</v>
      </c>
      <c r="B110" s="138" t="s">
        <v>29</v>
      </c>
      <c r="C110" s="36" t="s">
        <v>116</v>
      </c>
      <c r="D110" s="36" t="s">
        <v>65</v>
      </c>
      <c r="E110" s="131" t="s">
        <v>33</v>
      </c>
      <c r="F110" s="132">
        <v>3200</v>
      </c>
      <c r="G110" s="132">
        <v>3200</v>
      </c>
      <c r="H110" s="133">
        <v>3200</v>
      </c>
    </row>
    <row r="111" spans="1:8" ht="30">
      <c r="A111" s="178" t="s">
        <v>181</v>
      </c>
      <c r="B111" s="143" t="s">
        <v>207</v>
      </c>
      <c r="C111" s="39" t="s">
        <v>182</v>
      </c>
      <c r="D111" s="39"/>
      <c r="E111" s="119"/>
      <c r="F111" s="120">
        <f>F112</f>
        <v>298500</v>
      </c>
      <c r="G111" s="120">
        <f aca="true" t="shared" si="13" ref="G111:H114">G112</f>
        <v>0</v>
      </c>
      <c r="H111" s="121">
        <f t="shared" si="13"/>
        <v>0</v>
      </c>
    </row>
    <row r="112" spans="1:8" ht="30">
      <c r="A112" s="176" t="s">
        <v>200</v>
      </c>
      <c r="B112" s="144" t="s">
        <v>62</v>
      </c>
      <c r="C112" s="126" t="s">
        <v>182</v>
      </c>
      <c r="D112" s="126" t="s">
        <v>63</v>
      </c>
      <c r="E112" s="127"/>
      <c r="F112" s="128">
        <f>F113</f>
        <v>298500</v>
      </c>
      <c r="G112" s="128">
        <f t="shared" si="13"/>
        <v>0</v>
      </c>
      <c r="H112" s="129">
        <f t="shared" si="13"/>
        <v>0</v>
      </c>
    </row>
    <row r="113" spans="1:8" ht="30">
      <c r="A113" s="176" t="s">
        <v>201</v>
      </c>
      <c r="B113" s="62" t="s">
        <v>64</v>
      </c>
      <c r="C113" s="126" t="s">
        <v>182</v>
      </c>
      <c r="D113" s="126" t="s">
        <v>65</v>
      </c>
      <c r="E113" s="127"/>
      <c r="F113" s="128">
        <f>F114</f>
        <v>298500</v>
      </c>
      <c r="G113" s="128">
        <f t="shared" si="13"/>
        <v>0</v>
      </c>
      <c r="H113" s="129">
        <f t="shared" si="13"/>
        <v>0</v>
      </c>
    </row>
    <row r="114" spans="1:8" ht="15">
      <c r="A114" s="176" t="s">
        <v>202</v>
      </c>
      <c r="B114" s="62" t="s">
        <v>209</v>
      </c>
      <c r="C114" s="126" t="s">
        <v>182</v>
      </c>
      <c r="D114" s="126" t="s">
        <v>65</v>
      </c>
      <c r="E114" s="127" t="s">
        <v>84</v>
      </c>
      <c r="F114" s="128">
        <f>F115</f>
        <v>298500</v>
      </c>
      <c r="G114" s="128">
        <f t="shared" si="13"/>
        <v>0</v>
      </c>
      <c r="H114" s="129">
        <f t="shared" si="13"/>
        <v>0</v>
      </c>
    </row>
    <row r="115" spans="1:8" ht="15.75" thickBot="1">
      <c r="A115" s="179" t="s">
        <v>203</v>
      </c>
      <c r="B115" s="63" t="s">
        <v>208</v>
      </c>
      <c r="C115" s="36" t="s">
        <v>182</v>
      </c>
      <c r="D115" s="36" t="s">
        <v>65</v>
      </c>
      <c r="E115" s="131" t="s">
        <v>33</v>
      </c>
      <c r="F115" s="132">
        <v>298500</v>
      </c>
      <c r="G115" s="132">
        <v>0</v>
      </c>
      <c r="H115" s="133">
        <v>0</v>
      </c>
    </row>
    <row r="116" spans="1:8" ht="15.75" hidden="1" thickBot="1">
      <c r="A116" s="178" t="s">
        <v>242</v>
      </c>
      <c r="B116" s="134" t="s">
        <v>5</v>
      </c>
      <c r="C116" s="39" t="s">
        <v>219</v>
      </c>
      <c r="D116" s="39" t="s">
        <v>6</v>
      </c>
      <c r="E116" s="119"/>
      <c r="F116" s="120">
        <f aca="true" t="shared" si="14" ref="F116:H118">F117</f>
        <v>0</v>
      </c>
      <c r="G116" s="120">
        <f t="shared" si="14"/>
        <v>0</v>
      </c>
      <c r="H116" s="121">
        <f t="shared" si="14"/>
        <v>0</v>
      </c>
    </row>
    <row r="117" spans="1:8" ht="15.75" hidden="1" thickBot="1">
      <c r="A117" s="147" t="s">
        <v>243</v>
      </c>
      <c r="B117" s="135" t="s">
        <v>18</v>
      </c>
      <c r="C117" s="22" t="s">
        <v>219</v>
      </c>
      <c r="D117" s="22" t="s">
        <v>17</v>
      </c>
      <c r="E117" s="122"/>
      <c r="F117" s="123">
        <f t="shared" si="14"/>
        <v>0</v>
      </c>
      <c r="G117" s="123">
        <f t="shared" si="14"/>
        <v>0</v>
      </c>
      <c r="H117" s="124">
        <f t="shared" si="14"/>
        <v>0</v>
      </c>
    </row>
    <row r="118" spans="1:8" ht="15.75" hidden="1" thickBot="1">
      <c r="A118" s="147" t="s">
        <v>244</v>
      </c>
      <c r="B118" s="125" t="s">
        <v>218</v>
      </c>
      <c r="C118" s="22" t="s">
        <v>219</v>
      </c>
      <c r="D118" s="22" t="s">
        <v>17</v>
      </c>
      <c r="E118" s="122" t="s">
        <v>214</v>
      </c>
      <c r="F118" s="123">
        <f>F119</f>
        <v>0</v>
      </c>
      <c r="G118" s="123">
        <f t="shared" si="14"/>
        <v>0</v>
      </c>
      <c r="H118" s="124">
        <f t="shared" si="14"/>
        <v>0</v>
      </c>
    </row>
    <row r="119" spans="1:8" ht="15.75" hidden="1" thickBot="1">
      <c r="A119" s="183" t="s">
        <v>245</v>
      </c>
      <c r="B119" s="149" t="s">
        <v>216</v>
      </c>
      <c r="C119" s="126" t="s">
        <v>219</v>
      </c>
      <c r="D119" s="126" t="s">
        <v>17</v>
      </c>
      <c r="E119" s="127" t="s">
        <v>217</v>
      </c>
      <c r="F119" s="128">
        <v>0</v>
      </c>
      <c r="G119" s="128">
        <v>0</v>
      </c>
      <c r="H119" s="129">
        <v>0</v>
      </c>
    </row>
    <row r="120" spans="1:8" ht="15.75" thickBot="1">
      <c r="A120" s="148" t="s">
        <v>204</v>
      </c>
      <c r="B120" s="71" t="s">
        <v>257</v>
      </c>
      <c r="C120" s="70"/>
      <c r="D120" s="70"/>
      <c r="E120" s="70"/>
      <c r="F120" s="72">
        <f>'прил 4 '!G107</f>
        <v>0</v>
      </c>
      <c r="G120" s="72">
        <v>138000</v>
      </c>
      <c r="H120" s="73">
        <v>268000</v>
      </c>
    </row>
    <row r="121" spans="1:8" s="57" customFormat="1" ht="15.75" thickBot="1">
      <c r="A121" s="148" t="s">
        <v>205</v>
      </c>
      <c r="B121" s="71" t="s">
        <v>19</v>
      </c>
      <c r="C121" s="70"/>
      <c r="D121" s="70"/>
      <c r="E121" s="70"/>
      <c r="F121" s="72">
        <f>F73+F13</f>
        <v>5650967</v>
      </c>
      <c r="G121" s="72">
        <f>G73+G13+G120</f>
        <v>5242027</v>
      </c>
      <c r="H121" s="73">
        <f>H73+H13+H120</f>
        <v>5161432</v>
      </c>
    </row>
    <row r="122" spans="1:6" s="57" customFormat="1" ht="12.75">
      <c r="A122" s="58"/>
      <c r="B122" s="59"/>
      <c r="C122" s="60"/>
      <c r="D122" s="60"/>
      <c r="E122" s="60"/>
      <c r="F122" s="61"/>
    </row>
    <row r="123" spans="1:8" s="57" customFormat="1" ht="12.75">
      <c r="A123" s="58"/>
      <c r="B123" s="59"/>
      <c r="C123" s="60"/>
      <c r="D123" s="60"/>
      <c r="E123" s="60"/>
      <c r="F123" s="61"/>
      <c r="G123" s="61"/>
      <c r="H123" s="61"/>
    </row>
    <row r="124" spans="1:6" s="57" customFormat="1" ht="12.75">
      <c r="A124" s="58"/>
      <c r="B124" s="59"/>
      <c r="C124" s="60"/>
      <c r="D124" s="60"/>
      <c r="E124" s="60"/>
      <c r="F124" s="61"/>
    </row>
    <row r="125" spans="1:6" s="57" customFormat="1" ht="12.75">
      <c r="A125" s="58"/>
      <c r="B125" s="59"/>
      <c r="C125" s="60"/>
      <c r="D125" s="60"/>
      <c r="E125" s="60"/>
      <c r="F125" s="61"/>
    </row>
    <row r="126" spans="1:6" s="57" customFormat="1" ht="12.75">
      <c r="A126" s="58"/>
      <c r="B126" s="59"/>
      <c r="C126" s="60"/>
      <c r="D126" s="60"/>
      <c r="E126" s="60"/>
      <c r="F126" s="61"/>
    </row>
    <row r="127" spans="1:6" s="57" customFormat="1" ht="12.75">
      <c r="A127" s="58"/>
      <c r="B127" s="59"/>
      <c r="C127" s="60"/>
      <c r="D127" s="60"/>
      <c r="E127" s="60"/>
      <c r="F127" s="61"/>
    </row>
    <row r="128" spans="1:6" s="57" customFormat="1" ht="12.75">
      <c r="A128" s="58"/>
      <c r="B128" s="59"/>
      <c r="C128" s="60"/>
      <c r="D128" s="60"/>
      <c r="E128" s="60"/>
      <c r="F128" s="61"/>
    </row>
    <row r="129" spans="1:6" s="57" customFormat="1" ht="12.75">
      <c r="A129" s="58"/>
      <c r="B129" s="59"/>
      <c r="C129" s="60"/>
      <c r="D129" s="60"/>
      <c r="E129" s="60"/>
      <c r="F129" s="61"/>
    </row>
    <row r="130" spans="1:6" s="57" customFormat="1" ht="12.75">
      <c r="A130" s="58"/>
      <c r="B130" s="59"/>
      <c r="C130" s="60"/>
      <c r="D130" s="60"/>
      <c r="E130" s="60"/>
      <c r="F130" s="61"/>
    </row>
    <row r="131" spans="1:6" s="57" customFormat="1" ht="12.75">
      <c r="A131" s="58"/>
      <c r="B131" s="59"/>
      <c r="C131" s="60"/>
      <c r="D131" s="60"/>
      <c r="E131" s="60"/>
      <c r="F131" s="61"/>
    </row>
    <row r="132" spans="1:6" s="57" customFormat="1" ht="12.75">
      <c r="A132" s="58"/>
      <c r="B132" s="59"/>
      <c r="C132" s="60"/>
      <c r="D132" s="60"/>
      <c r="E132" s="60"/>
      <c r="F132" s="61"/>
    </row>
    <row r="133" spans="1:6" s="57" customFormat="1" ht="12.75">
      <c r="A133" s="58"/>
      <c r="B133" s="59"/>
      <c r="C133" s="60"/>
      <c r="D133" s="60"/>
      <c r="E133" s="60"/>
      <c r="F133" s="61"/>
    </row>
    <row r="134" spans="1:6" s="57" customFormat="1" ht="12.75">
      <c r="A134" s="58"/>
      <c r="B134" s="59"/>
      <c r="C134" s="60"/>
      <c r="D134" s="60"/>
      <c r="E134" s="60"/>
      <c r="F134" s="61"/>
    </row>
    <row r="135" spans="1:6" s="57" customFormat="1" ht="12.75">
      <c r="A135" s="58"/>
      <c r="B135" s="59"/>
      <c r="C135" s="60"/>
      <c r="D135" s="60"/>
      <c r="E135" s="60"/>
      <c r="F135" s="61"/>
    </row>
    <row r="136" spans="1:6" s="57" customFormat="1" ht="12.75">
      <c r="A136" s="58"/>
      <c r="B136" s="59"/>
      <c r="C136" s="60"/>
      <c r="D136" s="60"/>
      <c r="E136" s="60"/>
      <c r="F136" s="61"/>
    </row>
    <row r="137" spans="1:6" s="57" customFormat="1" ht="12.75">
      <c r="A137" s="58"/>
      <c r="B137" s="59"/>
      <c r="C137" s="60"/>
      <c r="D137" s="60"/>
      <c r="E137" s="60"/>
      <c r="F137" s="61"/>
    </row>
    <row r="138" spans="1:6" s="57" customFormat="1" ht="12.75">
      <c r="A138" s="58"/>
      <c r="B138" s="59"/>
      <c r="C138" s="60"/>
      <c r="D138" s="60"/>
      <c r="E138" s="60"/>
      <c r="F138" s="61"/>
    </row>
    <row r="139" spans="1:6" s="57" customFormat="1" ht="12.75">
      <c r="A139" s="58"/>
      <c r="B139" s="59"/>
      <c r="C139" s="60"/>
      <c r="D139" s="60"/>
      <c r="E139" s="60"/>
      <c r="F139" s="61"/>
    </row>
  </sheetData>
  <sheetProtection/>
  <mergeCells count="3">
    <mergeCell ref="A7:H7"/>
    <mergeCell ref="A8:H8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2021-12-17T03:42:32Z</cp:lastPrinted>
  <dcterms:created xsi:type="dcterms:W3CDTF">2007-10-12T08:23:45Z</dcterms:created>
  <dcterms:modified xsi:type="dcterms:W3CDTF">2021-12-22T02:12:54Z</dcterms:modified>
  <cp:category/>
  <cp:version/>
  <cp:contentType/>
  <cp:contentStatus/>
</cp:coreProperties>
</file>