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0" windowWidth="15360" windowHeight="879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<sst xmlns="http://schemas.openxmlformats.org/spreadsheetml/2006/main" count="813" uniqueCount="214">
  <si>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</si>
  <si>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</si>
  <si>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</si>
  <si>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</si>
  <si>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</si>
  <si>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</si>
  <si>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</si>
  <si>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</si>
  <si>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</si>
  <si>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</si>
  <si>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</si>
  <si>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</si>
  <si>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</si>
  <si>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</si>
  <si>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</si>
  <si>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</si>
  <si>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</si>
  <si>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</si>
  <si>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</si>
  <si>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</si>
  <si>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</si>
  <si>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</si>
  <si>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</si>
  <si>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</si>
  <si>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</si>
  <si>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</si>
  <si>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</si>
  <si>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</si>
  <si>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</si>
  <si>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</si>
  <si>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</si>
  <si>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</si>
  <si>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</si>
  <si>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</si>
  <si>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</si>
  <si>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</si>
  <si>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</si>
  <si>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</si>
  <si>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</si>
  <si>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</si>
  <si>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</si>
  <si>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</si>
  <si>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</si>
  <si>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</si>
  <si>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</si>
  <si>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</si>
  <si>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</si>
  <si>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</si>
  <si>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</si>
  <si>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</si>
  <si>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</si>
  <si>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</si>
  <si>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</si>
  <si>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</si>
  <si>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</si>
  <si>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</si>
  <si>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</si>
  <si>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</si>
  <si>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</si>
  <si>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</si>
  <si>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</si>
  <si>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</si>
  <si>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</si>
  <si>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</si>
  <si>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</si>
  <si>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</si>
  <si>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</si>
  <si>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</si>
  <si>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</si>
  <si>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</si>
  <si>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</si>
  <si>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</si>
  <si>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</si>
  <si>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</si>
  <si>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</si>
  <si>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</si>
  <si>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</si>
  <si>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</si>
  <si>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</si>
  <si>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</si>
  <si>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</si>
  <si>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</si>
  <si>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</si>
  <si>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</si>
  <si>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</si>
  <si>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</si>
  <si>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</si>
  <si>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</si>
  <si>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</si>
  <si>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</si>
  <si>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</si>
  <si>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</si>
  <si>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</si>
  <si>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</si>
  <si>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</si>
  <si>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</si>
  <si>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</si>
  <si>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</si>
  <si>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</si>
  <si>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</si>
  <si>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</si>
  <si>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</si>
  <si>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</si>
  <si>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</si>
  <si>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</si>
  <si>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</si>
  <si>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</si>
  <si>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829</t>
  </si>
  <si>
    <t>Иные межбюджетные трансферты</t>
  </si>
  <si>
    <t>Приложение7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</si>
  <si>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</si>
  <si>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</si>
  <si>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</si>
  <si>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</si>
  <si>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</si>
  <si>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</si>
  <si>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</si>
  <si>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</si>
  <si>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</si>
  <si>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</si>
  <si>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</si>
  <si>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</si>
  <si>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</si>
  <si>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</si>
  <si>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</si>
  <si>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</si>
  <si>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</si>
  <si>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</si>
  <si>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</si>
  <si>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</si>
  <si>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</si>
  <si>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</si>
  <si>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</si>
  <si>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</si>
  <si>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</si>
  <si>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</si>
  <si>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</si>
  <si>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</si>
  <si>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</si>
  <si>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</si>
  <si>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</si>
  <si>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</si>
  <si>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</si>
  <si>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</si>
  <si>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</si>
  <si>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</si>
  <si>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</si>
  <si>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</si>
  <si>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</si>
  <si>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</si>
  <si>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</si>
  <si>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</si>
  <si>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</si>
  <si>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</si>
  <si>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</si>
  <si>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</si>
  <si>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</si>
  <si>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</si>
  <si>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</si>
  <si>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</si>
  <si>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</si>
  <si>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</si>
  <si>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</si>
  <si>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</si>
  <si>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</si>
  <si>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</si>
  <si>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</si>
  <si>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</si>
  <si>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</si>
  <si>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</si>
  <si>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</si>
  <si>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</si>
  <si>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</si>
  <si>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</si>
  <si>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</si>
  <si>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</si>
  <si>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</si>
  <si>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</si>
  <si>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</si>
  <si>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</si>
  <si>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>Сумма на          2019 год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</si>
  <si>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</si>
  <si>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</si>
  <si>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</si>
  <si>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</si>
  <si>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</si>
  <si>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</si>
  <si>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</si>
  <si>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</si>
  <si>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Сумма на 2020 год</t>
  </si>
  <si>
    <t>Сумма на          2020 год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</si>
  <si>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</si>
  <si>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</si>
  <si>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</si>
  <si>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</si>
  <si>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</si>
  <si>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</si>
  <si>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</si>
  <si>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</si>
  <si>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на 2019 год и плановый период на 2020-2021 годов.</t>
  </si>
  <si>
    <t>Сумма на          2021 год</t>
  </si>
  <si>
    <t>на 2019 год  и плановый период 2020-2021 годов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</si>
  <si>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</si>
  <si>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</si>
  <si>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</si>
  <si>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>к проекту решения сельского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</si>
  <si>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</si>
  <si>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</si>
  <si>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</si>
  <si>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</si>
  <si>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</si>
  <si>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от      .     .2018 г.  №            </t>
  </si>
  <si>
    <t xml:space="preserve">от      .       . 2018 г.   №  </t>
  </si>
  <si>
    <t xml:space="preserve">от     .     .2018 г. №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</si>
</sst>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8" fontId="17" fillId="0" borderId="0" xfId="0" applyNumberFormat="1" applyFont="1" applyFill="1" applyAlignment="1">
      <alignment horizontal="left"/>
    </xf>
    <xf numFmtId="178" fontId="1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horizontal="center" vertical="center"/>
      <protection/>
    </xf>
    <xf numFmtId="4" fontId="16" fillId="0" borderId="0" xfId="0" applyNumberFormat="1" applyFont="1" applyFill="1" applyBorder="1" applyAlignment="1">
      <alignment horizontal="center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4" fontId="17" fillId="0" borderId="0" xfId="54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9">
      <selection activeCell="D23" sqref="D23"/>
    </sheetView>
  </sheetViews>
  <sheetFormatPr defaultColWidth="9.25390625" defaultRowHeight="12.75"/>
  <cols>
    <col min="1" max="1" width="5.75390625" style="17" customWidth="1"/>
    <col min="2" max="2" width="30.50390625" style="18" customWidth="1"/>
    <col min="3" max="3" width="11.50390625" style="19" customWidth="1"/>
    <col min="4" max="4" width="17.50390625" style="20" customWidth="1"/>
    <col min="5" max="5" width="16.75390625" style="20" customWidth="1"/>
    <col min="6" max="6" width="17.00390625" style="20" customWidth="1"/>
    <col min="7" max="16384" width="9.25390625" style="11" customWidth="1"/>
  </cols>
  <sheetData>
    <row r="1" spans="1:6" s="5" customFormat="1" ht="18">
      <c r="A1" s="7"/>
      <c r="B1" s="4"/>
      <c r="D1" s="12"/>
      <c r="E1" s="63" t="s">
        <v>39</v>
      </c>
      <c r="F1" s="64"/>
    </row>
    <row r="2" spans="1:6" s="5" customFormat="1" ht="18">
      <c r="A2" s="7"/>
      <c r="B2" s="4"/>
      <c r="D2" s="13"/>
      <c r="E2" s="118" t="s">
        <v>205</v>
      </c>
      <c r="F2" s="118"/>
    </row>
    <row r="3" spans="1:6" s="5" customFormat="1" ht="18">
      <c r="A3" s="7"/>
      <c r="B3" s="4"/>
      <c r="D3" s="13"/>
      <c r="E3" s="118" t="s">
        <v>31</v>
      </c>
      <c r="F3" s="118"/>
    </row>
    <row r="4" spans="1:6" s="5" customFormat="1" ht="18">
      <c r="A4" s="7"/>
      <c r="B4" s="4"/>
      <c r="D4" s="13"/>
      <c r="E4" s="118" t="s">
        <v>213</v>
      </c>
      <c r="F4" s="118"/>
    </row>
    <row r="5" spans="1:6" s="5" customFormat="1" ht="15">
      <c r="A5" s="8"/>
      <c r="D5" s="13"/>
      <c r="E5" s="13"/>
      <c r="F5" s="13"/>
    </row>
    <row r="6" spans="1:6" s="5" customFormat="1" ht="80.25" customHeight="1">
      <c r="A6" s="119" t="s">
        <v>196</v>
      </c>
      <c r="B6" s="119"/>
      <c r="C6" s="119"/>
      <c r="D6" s="119"/>
      <c r="E6" s="119"/>
      <c r="F6" s="119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73</v>
      </c>
    </row>
    <row r="9" spans="1:6" ht="45" customHeight="1">
      <c r="A9" s="2" t="s">
        <v>77</v>
      </c>
      <c r="B9" s="2" t="s">
        <v>78</v>
      </c>
      <c r="C9" s="1" t="s">
        <v>79</v>
      </c>
      <c r="D9" s="15" t="s">
        <v>197</v>
      </c>
      <c r="E9" s="15" t="s">
        <v>189</v>
      </c>
      <c r="F9" s="15" t="s">
        <v>198</v>
      </c>
    </row>
    <row r="10" spans="1:6" ht="15">
      <c r="A10" s="24" t="s">
        <v>80</v>
      </c>
      <c r="B10" s="3" t="s">
        <v>80</v>
      </c>
      <c r="C10" s="3" t="s">
        <v>81</v>
      </c>
      <c r="D10" s="16" t="s">
        <v>82</v>
      </c>
      <c r="E10" s="16" t="s">
        <v>83</v>
      </c>
      <c r="F10" s="16" t="s">
        <v>84</v>
      </c>
    </row>
    <row r="11" spans="1:6" ht="30">
      <c r="A11" s="24" t="s">
        <v>80</v>
      </c>
      <c r="B11" s="22" t="s">
        <v>87</v>
      </c>
      <c r="C11" s="23" t="s">
        <v>88</v>
      </c>
      <c r="D11" s="65">
        <f>D12+D13+D14+D15+D16+D17</f>
        <v>3621856</v>
      </c>
      <c r="E11" s="65">
        <f>E12+E13+E14+E15+E16+E17</f>
        <v>2983625</v>
      </c>
      <c r="F11" s="65">
        <f>F12+F13+F14+F15+F16+F17</f>
        <v>2851979</v>
      </c>
    </row>
    <row r="12" spans="1:6" ht="69" customHeight="1">
      <c r="A12" s="24" t="s">
        <v>81</v>
      </c>
      <c r="B12" s="10" t="s">
        <v>53</v>
      </c>
      <c r="C12" s="24" t="s">
        <v>89</v>
      </c>
      <c r="D12" s="66">
        <v>729203</v>
      </c>
      <c r="E12" s="66">
        <v>729203</v>
      </c>
      <c r="F12" s="66">
        <v>729203</v>
      </c>
    </row>
    <row r="13" spans="1:6" ht="123.75">
      <c r="A13" s="24" t="s">
        <v>82</v>
      </c>
      <c r="B13" s="10" t="s">
        <v>54</v>
      </c>
      <c r="C13" s="1" t="s">
        <v>74</v>
      </c>
      <c r="D13" s="67">
        <f>'прил 6'!G19</f>
        <v>2432173</v>
      </c>
      <c r="E13" s="67">
        <f>'прил 6'!H19</f>
        <v>1993942</v>
      </c>
      <c r="F13" s="67">
        <f>'прил 6'!I19</f>
        <v>2022296</v>
      </c>
    </row>
    <row r="14" spans="1:6" ht="93">
      <c r="A14" s="24" t="s">
        <v>83</v>
      </c>
      <c r="B14" s="10" t="s">
        <v>55</v>
      </c>
      <c r="C14" s="1" t="s">
        <v>95</v>
      </c>
      <c r="D14" s="67">
        <v>46980</v>
      </c>
      <c r="E14" s="67">
        <v>46980</v>
      </c>
      <c r="F14" s="67">
        <v>46980</v>
      </c>
    </row>
    <row r="15" spans="1:6" ht="15">
      <c r="A15" s="24" t="s">
        <v>84</v>
      </c>
      <c r="B15" s="10" t="s">
        <v>56</v>
      </c>
      <c r="C15" s="1" t="s">
        <v>35</v>
      </c>
      <c r="D15" s="67">
        <f>'прил 6'!G31</f>
        <v>1000</v>
      </c>
      <c r="E15" s="67">
        <v>1000</v>
      </c>
      <c r="F15" s="67">
        <v>1000</v>
      </c>
    </row>
    <row r="16" spans="1:6" ht="34.5" customHeight="1">
      <c r="A16" s="24" t="s">
        <v>85</v>
      </c>
      <c r="B16" s="96" t="s">
        <v>32</v>
      </c>
      <c r="C16" s="1" t="s">
        <v>36</v>
      </c>
      <c r="D16" s="67">
        <v>2500</v>
      </c>
      <c r="E16" s="67">
        <v>2500</v>
      </c>
      <c r="F16" s="67">
        <v>2500</v>
      </c>
    </row>
    <row r="17" spans="1:6" ht="45.75" customHeight="1">
      <c r="A17" s="24" t="s">
        <v>86</v>
      </c>
      <c r="B17" s="96" t="s">
        <v>195</v>
      </c>
      <c r="C17" s="1" t="s">
        <v>36</v>
      </c>
      <c r="D17" s="67">
        <v>410000</v>
      </c>
      <c r="E17" s="67">
        <v>210000</v>
      </c>
      <c r="F17" s="67">
        <v>50000</v>
      </c>
    </row>
    <row r="18" spans="1:6" ht="15">
      <c r="A18" s="24" t="s">
        <v>90</v>
      </c>
      <c r="B18" s="22" t="s">
        <v>45</v>
      </c>
      <c r="C18" s="25" t="s">
        <v>40</v>
      </c>
      <c r="D18" s="68">
        <f>D19</f>
        <v>62277</v>
      </c>
      <c r="E18" s="68">
        <f>E19</f>
        <v>65353</v>
      </c>
      <c r="F18" s="68">
        <f>F19</f>
        <v>0</v>
      </c>
    </row>
    <row r="19" spans="1:6" ht="30.75">
      <c r="A19" s="24" t="s">
        <v>91</v>
      </c>
      <c r="B19" s="10" t="s">
        <v>10</v>
      </c>
      <c r="C19" s="1" t="s">
        <v>41</v>
      </c>
      <c r="D19" s="67">
        <v>62277</v>
      </c>
      <c r="E19" s="67">
        <v>65353</v>
      </c>
      <c r="F19" s="67"/>
    </row>
    <row r="20" spans="1:6" ht="50.25" customHeight="1">
      <c r="A20" s="24" t="s">
        <v>92</v>
      </c>
      <c r="B20" s="22" t="s">
        <v>44</v>
      </c>
      <c r="C20" s="25" t="s">
        <v>43</v>
      </c>
      <c r="D20" s="68">
        <f>D21</f>
        <v>35000</v>
      </c>
      <c r="E20" s="68">
        <f>E21</f>
        <v>15000</v>
      </c>
      <c r="F20" s="68">
        <f>F21</f>
        <v>15000</v>
      </c>
    </row>
    <row r="21" spans="1:6" ht="32.25" customHeight="1">
      <c r="A21" s="24" t="s">
        <v>93</v>
      </c>
      <c r="B21" s="28" t="s">
        <v>207</v>
      </c>
      <c r="C21" s="1" t="s">
        <v>208</v>
      </c>
      <c r="D21" s="67">
        <v>35000</v>
      </c>
      <c r="E21" s="67">
        <f>'прил 6'!H51</f>
        <v>15000</v>
      </c>
      <c r="F21" s="67">
        <f>'прил 6'!I51</f>
        <v>15000</v>
      </c>
    </row>
    <row r="22" spans="1:6" ht="15">
      <c r="A22" s="24" t="s">
        <v>94</v>
      </c>
      <c r="B22" s="22" t="s">
        <v>75</v>
      </c>
      <c r="C22" s="25" t="s">
        <v>76</v>
      </c>
      <c r="D22" s="68">
        <f>D23</f>
        <v>82061</v>
      </c>
      <c r="E22" s="68">
        <f>E23</f>
        <v>87517</v>
      </c>
      <c r="F22" s="68">
        <f>F23</f>
        <v>99508</v>
      </c>
    </row>
    <row r="23" spans="1:6" ht="33.75" customHeight="1">
      <c r="A23" s="24" t="s">
        <v>46</v>
      </c>
      <c r="B23" s="86" t="s">
        <v>3</v>
      </c>
      <c r="C23" s="1" t="s">
        <v>12</v>
      </c>
      <c r="D23" s="67">
        <v>82061</v>
      </c>
      <c r="E23" s="67">
        <v>87517</v>
      </c>
      <c r="F23" s="67">
        <v>99508</v>
      </c>
    </row>
    <row r="24" spans="1:6" ht="39" customHeight="1">
      <c r="A24" s="24" t="s">
        <v>134</v>
      </c>
      <c r="B24" s="22" t="s">
        <v>96</v>
      </c>
      <c r="C24" s="25" t="s">
        <v>97</v>
      </c>
      <c r="D24" s="68">
        <f>D25</f>
        <v>459099</v>
      </c>
      <c r="E24" s="68">
        <f>E25</f>
        <v>264948</v>
      </c>
      <c r="F24" s="68">
        <f>F25</f>
        <v>235810</v>
      </c>
    </row>
    <row r="25" spans="1:6" ht="15">
      <c r="A25" s="24" t="s">
        <v>135</v>
      </c>
      <c r="B25" s="10" t="s">
        <v>14</v>
      </c>
      <c r="C25" s="1" t="s">
        <v>13</v>
      </c>
      <c r="D25" s="67">
        <v>459099</v>
      </c>
      <c r="E25" s="67">
        <v>264948</v>
      </c>
      <c r="F25" s="67">
        <v>235810</v>
      </c>
    </row>
    <row r="26" spans="1:6" ht="30">
      <c r="A26" s="24" t="s">
        <v>136</v>
      </c>
      <c r="B26" s="22" t="s">
        <v>33</v>
      </c>
      <c r="C26" s="25" t="s">
        <v>34</v>
      </c>
      <c r="D26" s="68">
        <f>D27</f>
        <v>40000</v>
      </c>
      <c r="E26" s="68">
        <f>E27</f>
        <v>30000</v>
      </c>
      <c r="F26" s="68">
        <f>F27</f>
        <v>20000</v>
      </c>
    </row>
    <row r="27" spans="1:6" ht="36.75" customHeight="1">
      <c r="A27" s="24" t="s">
        <v>24</v>
      </c>
      <c r="B27" s="10" t="s">
        <v>37</v>
      </c>
      <c r="C27" s="1" t="s">
        <v>38</v>
      </c>
      <c r="D27" s="67">
        <v>40000</v>
      </c>
      <c r="E27" s="67">
        <v>30000</v>
      </c>
      <c r="F27" s="67">
        <v>20000</v>
      </c>
    </row>
    <row r="28" spans="1:6" ht="15">
      <c r="A28" s="24" t="s">
        <v>137</v>
      </c>
      <c r="B28" s="116" t="s">
        <v>52</v>
      </c>
      <c r="C28" s="117"/>
      <c r="D28" s="68">
        <f>D11+D18+D20+D22+D24+D26</f>
        <v>4300293</v>
      </c>
      <c r="E28" s="68">
        <f>E11+E18+E20+E22+E24+E26</f>
        <v>3446443</v>
      </c>
      <c r="F28" s="68">
        <f>F11+F18+F20+F22+F24+F26</f>
        <v>3222297</v>
      </c>
    </row>
    <row r="29" spans="1:6" ht="30">
      <c r="A29" s="24" t="s">
        <v>25</v>
      </c>
      <c r="B29" s="22" t="s">
        <v>48</v>
      </c>
      <c r="C29" s="1"/>
      <c r="D29" s="67">
        <f>'прил 6'!G84</f>
        <v>0</v>
      </c>
      <c r="E29" s="67">
        <v>90000</v>
      </c>
      <c r="F29" s="67">
        <v>180000</v>
      </c>
    </row>
    <row r="30" spans="1:6" ht="15">
      <c r="A30" s="24" t="s">
        <v>127</v>
      </c>
      <c r="B30" s="22"/>
      <c r="C30" s="25"/>
      <c r="D30" s="68">
        <f>D11+D18+D20+D22+D24+D26</f>
        <v>4300293</v>
      </c>
      <c r="E30" s="68">
        <f>E11+E18+E20+E22+E24+E26+E29</f>
        <v>3536443</v>
      </c>
      <c r="F30" s="68">
        <f>F11+F18+F20+F22+F24+F26+F29</f>
        <v>3402297</v>
      </c>
    </row>
  </sheetData>
  <sheetProtection/>
  <mergeCells count="5">
    <mergeCell ref="B28:C28"/>
    <mergeCell ref="E3:F3"/>
    <mergeCell ref="E2:F2"/>
    <mergeCell ref="A6:F6"/>
    <mergeCell ref="E4:F4"/>
  </mergeCells>
  <printOptions/>
  <pageMargins left="0.7874015748031497" right="0.3937007874015748" top="1.1811023622047245" bottom="0.3937007874015748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="90" zoomScaleNormal="90" zoomScaleSheetLayoutView="75" zoomScalePageLayoutView="0" workbookViewId="0" topLeftCell="A79">
      <selection activeCell="I85" sqref="I85"/>
    </sheetView>
  </sheetViews>
  <sheetFormatPr defaultColWidth="9.25390625" defaultRowHeight="12.75"/>
  <cols>
    <col min="1" max="1" width="6.75390625" style="29" customWidth="1"/>
    <col min="2" max="2" width="44.50390625" style="30" customWidth="1"/>
    <col min="3" max="3" width="11.25390625" style="31" customWidth="1"/>
    <col min="4" max="4" width="11.75390625" style="31" customWidth="1"/>
    <col min="5" max="5" width="13.25390625" style="32" customWidth="1"/>
    <col min="6" max="6" width="10.50390625" style="31" customWidth="1"/>
    <col min="7" max="7" width="15.50390625" style="38" customWidth="1"/>
    <col min="8" max="8" width="17.75390625" style="38" customWidth="1"/>
    <col min="9" max="9" width="15.50390625" style="38" customWidth="1"/>
    <col min="10" max="16384" width="9.25390625" style="5" customWidth="1"/>
  </cols>
  <sheetData>
    <row r="1" spans="7:9" ht="18">
      <c r="G1" s="33"/>
      <c r="H1" s="69" t="s">
        <v>0</v>
      </c>
      <c r="I1" s="70"/>
    </row>
    <row r="2" spans="7:9" ht="18">
      <c r="G2" s="34"/>
      <c r="H2" s="73" t="s">
        <v>205</v>
      </c>
      <c r="I2" s="71"/>
    </row>
    <row r="3" spans="7:9" ht="18">
      <c r="G3" s="34"/>
      <c r="H3" s="74" t="s">
        <v>31</v>
      </c>
      <c r="I3" s="71"/>
    </row>
    <row r="4" spans="6:9" ht="18">
      <c r="F4" s="39"/>
      <c r="G4" s="35"/>
      <c r="H4" s="121" t="s">
        <v>211</v>
      </c>
      <c r="I4" s="121"/>
    </row>
    <row r="6" spans="1:9" ht="17.25">
      <c r="A6" s="120" t="s">
        <v>202</v>
      </c>
      <c r="B6" s="120"/>
      <c r="C6" s="120"/>
      <c r="D6" s="120"/>
      <c r="E6" s="120"/>
      <c r="F6" s="120"/>
      <c r="G6" s="120"/>
      <c r="H6" s="120"/>
      <c r="I6" s="120"/>
    </row>
    <row r="7" spans="1:9" ht="17.25">
      <c r="A7" s="120" t="s">
        <v>199</v>
      </c>
      <c r="B7" s="120"/>
      <c r="C7" s="120"/>
      <c r="D7" s="120"/>
      <c r="E7" s="120"/>
      <c r="F7" s="120"/>
      <c r="G7" s="120"/>
      <c r="H7" s="120"/>
      <c r="I7" s="120"/>
    </row>
    <row r="8" spans="1:9" ht="15">
      <c r="A8" s="27"/>
      <c r="B8" s="26"/>
      <c r="C8" s="36"/>
      <c r="D8" s="36"/>
      <c r="E8" s="37"/>
      <c r="F8" s="36"/>
      <c r="G8" s="33"/>
      <c r="H8" s="33"/>
      <c r="I8" s="33"/>
    </row>
    <row r="9" ht="15">
      <c r="I9" s="38" t="s">
        <v>106</v>
      </c>
    </row>
    <row r="10" spans="1:9" ht="46.5">
      <c r="A10" s="75" t="s">
        <v>77</v>
      </c>
      <c r="B10" s="75" t="s">
        <v>57</v>
      </c>
      <c r="C10" s="76" t="s">
        <v>58</v>
      </c>
      <c r="D10" s="76" t="s">
        <v>59</v>
      </c>
      <c r="E10" s="76" t="s">
        <v>29</v>
      </c>
      <c r="F10" s="76" t="s">
        <v>30</v>
      </c>
      <c r="G10" s="111" t="s">
        <v>180</v>
      </c>
      <c r="H10" s="111" t="s">
        <v>190</v>
      </c>
      <c r="I10" s="111" t="s">
        <v>200</v>
      </c>
    </row>
    <row r="11" spans="1:9" ht="15">
      <c r="A11" s="79" t="s">
        <v>80</v>
      </c>
      <c r="B11" s="76" t="s">
        <v>81</v>
      </c>
      <c r="C11" s="79" t="s">
        <v>82</v>
      </c>
      <c r="D11" s="76" t="s">
        <v>83</v>
      </c>
      <c r="E11" s="79" t="s">
        <v>84</v>
      </c>
      <c r="F11" s="76" t="s">
        <v>85</v>
      </c>
      <c r="G11" s="79" t="s">
        <v>86</v>
      </c>
      <c r="H11" s="76" t="s">
        <v>90</v>
      </c>
      <c r="I11" s="79" t="s">
        <v>91</v>
      </c>
    </row>
    <row r="12" spans="1:9" ht="30">
      <c r="A12" s="76" t="s">
        <v>80</v>
      </c>
      <c r="B12" s="80" t="s">
        <v>110</v>
      </c>
      <c r="C12" s="76" t="s">
        <v>107</v>
      </c>
      <c r="D12" s="76"/>
      <c r="E12" s="112"/>
      <c r="F12" s="76"/>
      <c r="G12" s="113"/>
      <c r="H12" s="113"/>
      <c r="I12" s="113"/>
    </row>
    <row r="13" spans="1:9" ht="15">
      <c r="A13" s="76" t="s">
        <v>81</v>
      </c>
      <c r="B13" s="85" t="s">
        <v>61</v>
      </c>
      <c r="C13" s="76" t="s">
        <v>107</v>
      </c>
      <c r="D13" s="76" t="s">
        <v>88</v>
      </c>
      <c r="E13" s="112" t="s">
        <v>60</v>
      </c>
      <c r="F13" s="76" t="s">
        <v>60</v>
      </c>
      <c r="G13" s="111">
        <f>G14+G19+G26+G31+G35</f>
        <v>3211856</v>
      </c>
      <c r="H13" s="111">
        <f>H14+H19+H26+H31+H35</f>
        <v>2773625</v>
      </c>
      <c r="I13" s="111">
        <f>I14+I19+I26+I31+I35</f>
        <v>2801979</v>
      </c>
    </row>
    <row r="14" spans="1:9" ht="46.5">
      <c r="A14" s="76" t="s">
        <v>82</v>
      </c>
      <c r="B14" s="85" t="s">
        <v>100</v>
      </c>
      <c r="C14" s="76" t="s">
        <v>107</v>
      </c>
      <c r="D14" s="76" t="s">
        <v>89</v>
      </c>
      <c r="E14" s="112" t="s">
        <v>60</v>
      </c>
      <c r="F14" s="76" t="s">
        <v>60</v>
      </c>
      <c r="G14" s="111">
        <f aca="true" t="shared" si="0" ref="G14:I17">G15</f>
        <v>729203</v>
      </c>
      <c r="H14" s="111">
        <f t="shared" si="0"/>
        <v>729203</v>
      </c>
      <c r="I14" s="111">
        <f t="shared" si="0"/>
        <v>729203</v>
      </c>
    </row>
    <row r="15" spans="1:9" ht="46.5">
      <c r="A15" s="76" t="s">
        <v>83</v>
      </c>
      <c r="B15" s="85" t="s">
        <v>101</v>
      </c>
      <c r="C15" s="76" t="s">
        <v>107</v>
      </c>
      <c r="D15" s="76" t="s">
        <v>89</v>
      </c>
      <c r="E15" s="76" t="s">
        <v>111</v>
      </c>
      <c r="F15" s="76" t="s">
        <v>60</v>
      </c>
      <c r="G15" s="111">
        <f t="shared" si="0"/>
        <v>729203</v>
      </c>
      <c r="H15" s="111">
        <f t="shared" si="0"/>
        <v>729203</v>
      </c>
      <c r="I15" s="111">
        <f t="shared" si="0"/>
        <v>729203</v>
      </c>
    </row>
    <row r="16" spans="1:9" ht="15">
      <c r="A16" s="76" t="s">
        <v>84</v>
      </c>
      <c r="B16" s="85" t="s">
        <v>99</v>
      </c>
      <c r="C16" s="76" t="s">
        <v>107</v>
      </c>
      <c r="D16" s="76" t="s">
        <v>89</v>
      </c>
      <c r="E16" s="76" t="s">
        <v>112</v>
      </c>
      <c r="F16" s="76" t="s">
        <v>60</v>
      </c>
      <c r="G16" s="111">
        <f t="shared" si="0"/>
        <v>729203</v>
      </c>
      <c r="H16" s="111">
        <f t="shared" si="0"/>
        <v>729203</v>
      </c>
      <c r="I16" s="111">
        <f t="shared" si="0"/>
        <v>729203</v>
      </c>
    </row>
    <row r="17" spans="1:9" ht="93">
      <c r="A17" s="76" t="s">
        <v>85</v>
      </c>
      <c r="B17" s="85" t="s">
        <v>62</v>
      </c>
      <c r="C17" s="76" t="s">
        <v>107</v>
      </c>
      <c r="D17" s="76" t="s">
        <v>89</v>
      </c>
      <c r="E17" s="76" t="s">
        <v>112</v>
      </c>
      <c r="F17" s="76" t="s">
        <v>63</v>
      </c>
      <c r="G17" s="111">
        <f t="shared" si="0"/>
        <v>729203</v>
      </c>
      <c r="H17" s="111">
        <f t="shared" si="0"/>
        <v>729203</v>
      </c>
      <c r="I17" s="111">
        <f t="shared" si="0"/>
        <v>729203</v>
      </c>
    </row>
    <row r="18" spans="1:9" ht="30.75">
      <c r="A18" s="76" t="s">
        <v>86</v>
      </c>
      <c r="B18" s="85" t="s">
        <v>64</v>
      </c>
      <c r="C18" s="76" t="s">
        <v>107</v>
      </c>
      <c r="D18" s="76" t="s">
        <v>89</v>
      </c>
      <c r="E18" s="76" t="s">
        <v>112</v>
      </c>
      <c r="F18" s="76" t="s">
        <v>65</v>
      </c>
      <c r="G18" s="111">
        <v>729203</v>
      </c>
      <c r="H18" s="111">
        <v>729203</v>
      </c>
      <c r="I18" s="111">
        <v>729203</v>
      </c>
    </row>
    <row r="19" spans="1:9" ht="77.25">
      <c r="A19" s="76" t="s">
        <v>90</v>
      </c>
      <c r="B19" s="85" t="s">
        <v>54</v>
      </c>
      <c r="C19" s="76" t="s">
        <v>107</v>
      </c>
      <c r="D19" s="76" t="s">
        <v>74</v>
      </c>
      <c r="E19" s="76" t="s">
        <v>60</v>
      </c>
      <c r="F19" s="76" t="s">
        <v>60</v>
      </c>
      <c r="G19" s="111">
        <f aca="true" t="shared" si="1" ref="G19:I20">G20</f>
        <v>2432173</v>
      </c>
      <c r="H19" s="111">
        <f t="shared" si="1"/>
        <v>1993942</v>
      </c>
      <c r="I19" s="111">
        <f t="shared" si="1"/>
        <v>2022296</v>
      </c>
    </row>
    <row r="20" spans="1:9" ht="46.5">
      <c r="A20" s="76" t="s">
        <v>91</v>
      </c>
      <c r="B20" s="85" t="s">
        <v>101</v>
      </c>
      <c r="C20" s="76" t="s">
        <v>107</v>
      </c>
      <c r="D20" s="76" t="s">
        <v>74</v>
      </c>
      <c r="E20" s="76" t="s">
        <v>111</v>
      </c>
      <c r="F20" s="76" t="s">
        <v>60</v>
      </c>
      <c r="G20" s="111">
        <f t="shared" si="1"/>
        <v>2432173</v>
      </c>
      <c r="H20" s="111">
        <f t="shared" si="1"/>
        <v>1993942</v>
      </c>
      <c r="I20" s="111">
        <f>I21</f>
        <v>2022296</v>
      </c>
    </row>
    <row r="21" spans="1:9" ht="46.5">
      <c r="A21" s="76" t="s">
        <v>92</v>
      </c>
      <c r="B21" s="85" t="s">
        <v>98</v>
      </c>
      <c r="C21" s="76" t="s">
        <v>107</v>
      </c>
      <c r="D21" s="76" t="s">
        <v>74</v>
      </c>
      <c r="E21" s="76" t="s">
        <v>112</v>
      </c>
      <c r="F21" s="76" t="s">
        <v>60</v>
      </c>
      <c r="G21" s="111">
        <f>G22+G24</f>
        <v>2432173</v>
      </c>
      <c r="H21" s="111">
        <f>H22+H24</f>
        <v>1993942</v>
      </c>
      <c r="I21" s="111">
        <f>I22+I24</f>
        <v>2022296</v>
      </c>
    </row>
    <row r="22" spans="1:9" ht="93">
      <c r="A22" s="76" t="s">
        <v>93</v>
      </c>
      <c r="B22" s="85" t="s">
        <v>62</v>
      </c>
      <c r="C22" s="76" t="s">
        <v>107</v>
      </c>
      <c r="D22" s="76" t="s">
        <v>74</v>
      </c>
      <c r="E22" s="76" t="s">
        <v>112</v>
      </c>
      <c r="F22" s="76" t="s">
        <v>63</v>
      </c>
      <c r="G22" s="111">
        <f>G23</f>
        <v>1634908</v>
      </c>
      <c r="H22" s="111">
        <f>H23</f>
        <v>1634908</v>
      </c>
      <c r="I22" s="111">
        <f>I23</f>
        <v>1634908</v>
      </c>
    </row>
    <row r="23" spans="1:9" ht="30.75">
      <c r="A23" s="76" t="s">
        <v>94</v>
      </c>
      <c r="B23" s="85" t="s">
        <v>64</v>
      </c>
      <c r="C23" s="76" t="s">
        <v>107</v>
      </c>
      <c r="D23" s="76" t="s">
        <v>74</v>
      </c>
      <c r="E23" s="76" t="s">
        <v>112</v>
      </c>
      <c r="F23" s="76" t="s">
        <v>65</v>
      </c>
      <c r="G23" s="111">
        <v>1634908</v>
      </c>
      <c r="H23" s="111">
        <v>1634908</v>
      </c>
      <c r="I23" s="111">
        <v>1634908</v>
      </c>
    </row>
    <row r="24" spans="1:9" ht="30.75">
      <c r="A24" s="76" t="s">
        <v>46</v>
      </c>
      <c r="B24" s="85" t="s">
        <v>66</v>
      </c>
      <c r="C24" s="76" t="s">
        <v>107</v>
      </c>
      <c r="D24" s="76" t="s">
        <v>74</v>
      </c>
      <c r="E24" s="76" t="s">
        <v>112</v>
      </c>
      <c r="F24" s="76" t="s">
        <v>67</v>
      </c>
      <c r="G24" s="111">
        <f>G25</f>
        <v>797265</v>
      </c>
      <c r="H24" s="111">
        <f>H25</f>
        <v>359034</v>
      </c>
      <c r="I24" s="111">
        <f>I25</f>
        <v>387388</v>
      </c>
    </row>
    <row r="25" spans="1:9" ht="46.5">
      <c r="A25" s="76" t="s">
        <v>134</v>
      </c>
      <c r="B25" s="85" t="s">
        <v>68</v>
      </c>
      <c r="C25" s="76" t="s">
        <v>107</v>
      </c>
      <c r="D25" s="76" t="s">
        <v>74</v>
      </c>
      <c r="E25" s="76" t="s">
        <v>112</v>
      </c>
      <c r="F25" s="76" t="s">
        <v>69</v>
      </c>
      <c r="G25" s="111">
        <v>797265</v>
      </c>
      <c r="H25" s="111">
        <v>359034</v>
      </c>
      <c r="I25" s="111">
        <v>387388</v>
      </c>
    </row>
    <row r="26" spans="1:9" ht="61.5">
      <c r="A26" s="76" t="s">
        <v>135</v>
      </c>
      <c r="B26" s="86" t="s">
        <v>7</v>
      </c>
      <c r="C26" s="76" t="s">
        <v>107</v>
      </c>
      <c r="D26" s="76" t="s">
        <v>95</v>
      </c>
      <c r="E26" s="76"/>
      <c r="F26" s="76"/>
      <c r="G26" s="111">
        <f aca="true" t="shared" si="2" ref="G26:I27">G27</f>
        <v>46980</v>
      </c>
      <c r="H26" s="111">
        <f t="shared" si="2"/>
        <v>46980</v>
      </c>
      <c r="I26" s="111">
        <f t="shared" si="2"/>
        <v>46980</v>
      </c>
    </row>
    <row r="27" spans="1:9" ht="46.5">
      <c r="A27" s="76" t="s">
        <v>136</v>
      </c>
      <c r="B27" s="85" t="s">
        <v>101</v>
      </c>
      <c r="C27" s="76" t="s">
        <v>107</v>
      </c>
      <c r="D27" s="76" t="s">
        <v>95</v>
      </c>
      <c r="E27" s="76" t="s">
        <v>111</v>
      </c>
      <c r="F27" s="76"/>
      <c r="G27" s="111">
        <f t="shared" si="2"/>
        <v>46980</v>
      </c>
      <c r="H27" s="111">
        <f t="shared" si="2"/>
        <v>46980</v>
      </c>
      <c r="I27" s="111">
        <f t="shared" si="2"/>
        <v>46980</v>
      </c>
    </row>
    <row r="28" spans="1:9" ht="46.5">
      <c r="A28" s="76" t="s">
        <v>24</v>
      </c>
      <c r="B28" s="85" t="s">
        <v>98</v>
      </c>
      <c r="C28" s="76" t="s">
        <v>107</v>
      </c>
      <c r="D28" s="76" t="s">
        <v>95</v>
      </c>
      <c r="E28" s="76" t="s">
        <v>112</v>
      </c>
      <c r="F28" s="76"/>
      <c r="G28" s="111">
        <f aca="true" t="shared" si="3" ref="G28:I29">G29</f>
        <v>46980</v>
      </c>
      <c r="H28" s="111">
        <f t="shared" si="3"/>
        <v>46980</v>
      </c>
      <c r="I28" s="111">
        <f t="shared" si="3"/>
        <v>46980</v>
      </c>
    </row>
    <row r="29" spans="1:9" ht="15">
      <c r="A29" s="76" t="s">
        <v>137</v>
      </c>
      <c r="B29" s="85" t="s">
        <v>8</v>
      </c>
      <c r="C29" s="76" t="s">
        <v>107</v>
      </c>
      <c r="D29" s="76" t="s">
        <v>95</v>
      </c>
      <c r="E29" s="76" t="s">
        <v>112</v>
      </c>
      <c r="F29" s="76" t="s">
        <v>9</v>
      </c>
      <c r="G29" s="111">
        <f t="shared" si="3"/>
        <v>46980</v>
      </c>
      <c r="H29" s="111">
        <f t="shared" si="3"/>
        <v>46980</v>
      </c>
      <c r="I29" s="111">
        <f t="shared" si="3"/>
        <v>46980</v>
      </c>
    </row>
    <row r="30" spans="1:9" ht="15">
      <c r="A30" s="76" t="s">
        <v>25</v>
      </c>
      <c r="B30" s="85" t="s">
        <v>20</v>
      </c>
      <c r="C30" s="76" t="s">
        <v>107</v>
      </c>
      <c r="D30" s="76" t="s">
        <v>95</v>
      </c>
      <c r="E30" s="76" t="s">
        <v>112</v>
      </c>
      <c r="F30" s="76" t="s">
        <v>19</v>
      </c>
      <c r="G30" s="111">
        <v>46980</v>
      </c>
      <c r="H30" s="111">
        <v>46980</v>
      </c>
      <c r="I30" s="111">
        <v>46980</v>
      </c>
    </row>
    <row r="31" spans="1:9" ht="15">
      <c r="A31" s="76" t="s">
        <v>127</v>
      </c>
      <c r="B31" s="85" t="s">
        <v>56</v>
      </c>
      <c r="C31" s="76" t="s">
        <v>107</v>
      </c>
      <c r="D31" s="76" t="s">
        <v>35</v>
      </c>
      <c r="E31" s="76"/>
      <c r="F31" s="76"/>
      <c r="G31" s="111">
        <f aca="true" t="shared" si="4" ref="G31:I33">G32</f>
        <v>1000</v>
      </c>
      <c r="H31" s="111">
        <f t="shared" si="4"/>
        <v>1000</v>
      </c>
      <c r="I31" s="111">
        <f t="shared" si="4"/>
        <v>1000</v>
      </c>
    </row>
    <row r="32" spans="1:9" ht="15">
      <c r="A32" s="76" t="s">
        <v>128</v>
      </c>
      <c r="B32" s="85" t="s">
        <v>102</v>
      </c>
      <c r="C32" s="76" t="s">
        <v>107</v>
      </c>
      <c r="D32" s="76" t="s">
        <v>35</v>
      </c>
      <c r="E32" s="76" t="s">
        <v>113</v>
      </c>
      <c r="F32" s="76"/>
      <c r="G32" s="111">
        <f t="shared" si="4"/>
        <v>1000</v>
      </c>
      <c r="H32" s="111">
        <f t="shared" si="4"/>
        <v>1000</v>
      </c>
      <c r="I32" s="111">
        <f t="shared" si="4"/>
        <v>1000</v>
      </c>
    </row>
    <row r="33" spans="1:9" ht="15">
      <c r="A33" s="76" t="s">
        <v>129</v>
      </c>
      <c r="B33" s="95" t="s">
        <v>70</v>
      </c>
      <c r="C33" s="76" t="s">
        <v>107</v>
      </c>
      <c r="D33" s="76" t="s">
        <v>35</v>
      </c>
      <c r="E33" s="76" t="s">
        <v>113</v>
      </c>
      <c r="F33" s="76" t="s">
        <v>71</v>
      </c>
      <c r="G33" s="111">
        <f t="shared" si="4"/>
        <v>1000</v>
      </c>
      <c r="H33" s="111">
        <f t="shared" si="4"/>
        <v>1000</v>
      </c>
      <c r="I33" s="111">
        <f t="shared" si="4"/>
        <v>1000</v>
      </c>
    </row>
    <row r="34" spans="1:9" ht="15">
      <c r="A34" s="76" t="s">
        <v>130</v>
      </c>
      <c r="B34" s="96" t="s">
        <v>2</v>
      </c>
      <c r="C34" s="76" t="s">
        <v>107</v>
      </c>
      <c r="D34" s="76" t="s">
        <v>35</v>
      </c>
      <c r="E34" s="76" t="s">
        <v>113</v>
      </c>
      <c r="F34" s="76" t="s">
        <v>18</v>
      </c>
      <c r="G34" s="111">
        <v>1000</v>
      </c>
      <c r="H34" s="111">
        <v>1000</v>
      </c>
      <c r="I34" s="111">
        <v>1000</v>
      </c>
    </row>
    <row r="35" spans="1:9" ht="15">
      <c r="A35" s="76" t="s">
        <v>131</v>
      </c>
      <c r="B35" s="96" t="s">
        <v>32</v>
      </c>
      <c r="C35" s="76" t="s">
        <v>107</v>
      </c>
      <c r="D35" s="76" t="s">
        <v>36</v>
      </c>
      <c r="E35" s="76"/>
      <c r="F35" s="76"/>
      <c r="G35" s="111">
        <f aca="true" t="shared" si="5" ref="G35:I37">G36</f>
        <v>2500</v>
      </c>
      <c r="H35" s="111">
        <f t="shared" si="5"/>
        <v>2500</v>
      </c>
      <c r="I35" s="111">
        <f t="shared" si="5"/>
        <v>2500</v>
      </c>
    </row>
    <row r="36" spans="1:9" ht="61.5">
      <c r="A36" s="76" t="s">
        <v>132</v>
      </c>
      <c r="B36" s="96" t="s">
        <v>181</v>
      </c>
      <c r="C36" s="76" t="s">
        <v>107</v>
      </c>
      <c r="D36" s="76" t="s">
        <v>36</v>
      </c>
      <c r="E36" s="76" t="s">
        <v>125</v>
      </c>
      <c r="F36" s="76"/>
      <c r="G36" s="111">
        <f t="shared" si="5"/>
        <v>2500</v>
      </c>
      <c r="H36" s="111">
        <f t="shared" si="5"/>
        <v>2500</v>
      </c>
      <c r="I36" s="111">
        <f t="shared" si="5"/>
        <v>2500</v>
      </c>
    </row>
    <row r="37" spans="1:9" ht="30.75">
      <c r="A37" s="76" t="s">
        <v>133</v>
      </c>
      <c r="B37" s="85" t="s">
        <v>66</v>
      </c>
      <c r="C37" s="76" t="s">
        <v>107</v>
      </c>
      <c r="D37" s="76" t="s">
        <v>36</v>
      </c>
      <c r="E37" s="76" t="s">
        <v>125</v>
      </c>
      <c r="F37" s="76" t="s">
        <v>67</v>
      </c>
      <c r="G37" s="111">
        <f t="shared" si="5"/>
        <v>2500</v>
      </c>
      <c r="H37" s="111">
        <f t="shared" si="5"/>
        <v>2500</v>
      </c>
      <c r="I37" s="111">
        <f t="shared" si="5"/>
        <v>2500</v>
      </c>
    </row>
    <row r="38" spans="1:9" ht="46.5">
      <c r="A38" s="76" t="s">
        <v>26</v>
      </c>
      <c r="B38" s="85" t="s">
        <v>68</v>
      </c>
      <c r="C38" s="76" t="s">
        <v>107</v>
      </c>
      <c r="D38" s="76" t="s">
        <v>36</v>
      </c>
      <c r="E38" s="76" t="s">
        <v>125</v>
      </c>
      <c r="F38" s="76" t="s">
        <v>69</v>
      </c>
      <c r="G38" s="111">
        <v>2500</v>
      </c>
      <c r="H38" s="111">
        <v>2500</v>
      </c>
      <c r="I38" s="111">
        <v>2500</v>
      </c>
    </row>
    <row r="39" spans="1:9" ht="42.75" customHeight="1">
      <c r="A39" s="76" t="s">
        <v>27</v>
      </c>
      <c r="B39" s="96" t="s">
        <v>195</v>
      </c>
      <c r="C39" s="76" t="s">
        <v>107</v>
      </c>
      <c r="D39" s="76" t="s">
        <v>36</v>
      </c>
      <c r="E39" s="76" t="s">
        <v>194</v>
      </c>
      <c r="F39" s="76"/>
      <c r="G39" s="111">
        <v>410000</v>
      </c>
      <c r="H39" s="111">
        <v>210000</v>
      </c>
      <c r="I39" s="111">
        <v>50000</v>
      </c>
    </row>
    <row r="40" spans="1:9" ht="30.75">
      <c r="A40" s="76" t="s">
        <v>138</v>
      </c>
      <c r="B40" s="85" t="s">
        <v>66</v>
      </c>
      <c r="C40" s="76" t="s">
        <v>107</v>
      </c>
      <c r="D40" s="76" t="s">
        <v>36</v>
      </c>
      <c r="E40" s="76" t="s">
        <v>194</v>
      </c>
      <c r="F40" s="76" t="s">
        <v>67</v>
      </c>
      <c r="G40" s="111">
        <v>410000</v>
      </c>
      <c r="H40" s="111">
        <v>210000</v>
      </c>
      <c r="I40" s="111">
        <v>50000</v>
      </c>
    </row>
    <row r="41" spans="1:9" ht="46.5">
      <c r="A41" s="76" t="s">
        <v>139</v>
      </c>
      <c r="B41" s="85" t="s">
        <v>68</v>
      </c>
      <c r="C41" s="76" t="s">
        <v>107</v>
      </c>
      <c r="D41" s="76" t="s">
        <v>36</v>
      </c>
      <c r="E41" s="76" t="s">
        <v>194</v>
      </c>
      <c r="F41" s="76" t="s">
        <v>69</v>
      </c>
      <c r="G41" s="111">
        <v>410000</v>
      </c>
      <c r="H41" s="111">
        <v>210000</v>
      </c>
      <c r="I41" s="111">
        <v>50000</v>
      </c>
    </row>
    <row r="42" spans="1:9" ht="15">
      <c r="A42" s="76" t="s">
        <v>140</v>
      </c>
      <c r="B42" s="85" t="s">
        <v>182</v>
      </c>
      <c r="C42" s="76" t="s">
        <v>107</v>
      </c>
      <c r="D42" s="76" t="s">
        <v>40</v>
      </c>
      <c r="E42" s="76"/>
      <c r="F42" s="76"/>
      <c r="G42" s="111">
        <f aca="true" t="shared" si="6" ref="G42:I46">G43</f>
        <v>62277</v>
      </c>
      <c r="H42" s="111">
        <f t="shared" si="6"/>
        <v>65353</v>
      </c>
      <c r="I42" s="111">
        <f t="shared" si="6"/>
        <v>0</v>
      </c>
    </row>
    <row r="43" spans="1:9" ht="30.75">
      <c r="A43" s="76" t="s">
        <v>141</v>
      </c>
      <c r="B43" s="85" t="s">
        <v>10</v>
      </c>
      <c r="C43" s="76" t="s">
        <v>107</v>
      </c>
      <c r="D43" s="76" t="s">
        <v>41</v>
      </c>
      <c r="E43" s="76"/>
      <c r="F43" s="76"/>
      <c r="G43" s="111">
        <f t="shared" si="6"/>
        <v>62277</v>
      </c>
      <c r="H43" s="111">
        <f t="shared" si="6"/>
        <v>65353</v>
      </c>
      <c r="I43" s="111">
        <f t="shared" si="6"/>
        <v>0</v>
      </c>
    </row>
    <row r="44" spans="1:9" ht="46.5">
      <c r="A44" s="76" t="s">
        <v>142</v>
      </c>
      <c r="B44" s="85" t="s">
        <v>101</v>
      </c>
      <c r="C44" s="76" t="s">
        <v>107</v>
      </c>
      <c r="D44" s="76" t="s">
        <v>41</v>
      </c>
      <c r="E44" s="76" t="s">
        <v>111</v>
      </c>
      <c r="F44" s="76"/>
      <c r="G44" s="111">
        <f t="shared" si="6"/>
        <v>62277</v>
      </c>
      <c r="H44" s="111">
        <f t="shared" si="6"/>
        <v>65353</v>
      </c>
      <c r="I44" s="111">
        <f t="shared" si="6"/>
        <v>0</v>
      </c>
    </row>
    <row r="45" spans="1:9" ht="46.5">
      <c r="A45" s="76" t="s">
        <v>28</v>
      </c>
      <c r="B45" s="85" t="s">
        <v>188</v>
      </c>
      <c r="C45" s="76" t="s">
        <v>107</v>
      </c>
      <c r="D45" s="76" t="s">
        <v>41</v>
      </c>
      <c r="E45" s="76" t="s">
        <v>126</v>
      </c>
      <c r="F45" s="76"/>
      <c r="G45" s="111">
        <f>G46+G48</f>
        <v>62277</v>
      </c>
      <c r="H45" s="111">
        <f>H46+H48</f>
        <v>65353</v>
      </c>
      <c r="I45" s="111">
        <f>I46+I48</f>
        <v>0</v>
      </c>
    </row>
    <row r="46" spans="1:9" ht="93">
      <c r="A46" s="76" t="s">
        <v>143</v>
      </c>
      <c r="B46" s="85" t="s">
        <v>62</v>
      </c>
      <c r="C46" s="76" t="s">
        <v>107</v>
      </c>
      <c r="D46" s="76" t="s">
        <v>41</v>
      </c>
      <c r="E46" s="76" t="s">
        <v>126</v>
      </c>
      <c r="F46" s="76" t="s">
        <v>63</v>
      </c>
      <c r="G46" s="111">
        <f t="shared" si="6"/>
        <v>57090</v>
      </c>
      <c r="H46" s="111">
        <f t="shared" si="6"/>
        <v>57090</v>
      </c>
      <c r="I46" s="111">
        <f t="shared" si="6"/>
        <v>0</v>
      </c>
    </row>
    <row r="47" spans="1:9" ht="30.75">
      <c r="A47" s="76" t="s">
        <v>144</v>
      </c>
      <c r="B47" s="85" t="s">
        <v>64</v>
      </c>
      <c r="C47" s="76" t="s">
        <v>107</v>
      </c>
      <c r="D47" s="76" t="s">
        <v>41</v>
      </c>
      <c r="E47" s="76" t="s">
        <v>126</v>
      </c>
      <c r="F47" s="76" t="s">
        <v>65</v>
      </c>
      <c r="G47" s="111">
        <v>57090</v>
      </c>
      <c r="H47" s="111">
        <v>57090</v>
      </c>
      <c r="I47" s="111"/>
    </row>
    <row r="48" spans="1:9" ht="30.75">
      <c r="A48" s="76" t="s">
        <v>47</v>
      </c>
      <c r="B48" s="85" t="s">
        <v>66</v>
      </c>
      <c r="C48" s="76" t="s">
        <v>107</v>
      </c>
      <c r="D48" s="76" t="s">
        <v>41</v>
      </c>
      <c r="E48" s="76" t="s">
        <v>126</v>
      </c>
      <c r="F48" s="76" t="s">
        <v>67</v>
      </c>
      <c r="G48" s="111">
        <f>G49</f>
        <v>5187</v>
      </c>
      <c r="H48" s="111">
        <f>H49</f>
        <v>8263</v>
      </c>
      <c r="I48" s="111">
        <f>I49</f>
        <v>0</v>
      </c>
    </row>
    <row r="49" spans="1:9" ht="46.5">
      <c r="A49" s="76" t="s">
        <v>145</v>
      </c>
      <c r="B49" s="85" t="s">
        <v>68</v>
      </c>
      <c r="C49" s="76" t="s">
        <v>107</v>
      </c>
      <c r="D49" s="76" t="s">
        <v>41</v>
      </c>
      <c r="E49" s="76" t="s">
        <v>126</v>
      </c>
      <c r="F49" s="76" t="s">
        <v>69</v>
      </c>
      <c r="G49" s="111">
        <v>5187</v>
      </c>
      <c r="H49" s="111">
        <v>8263</v>
      </c>
      <c r="I49" s="111"/>
    </row>
    <row r="50" spans="1:9" ht="46.5">
      <c r="A50" s="76" t="s">
        <v>146</v>
      </c>
      <c r="B50" s="85" t="s">
        <v>23</v>
      </c>
      <c r="C50" s="76" t="s">
        <v>107</v>
      </c>
      <c r="D50" s="76" t="s">
        <v>43</v>
      </c>
      <c r="E50" s="112"/>
      <c r="F50" s="76"/>
      <c r="G50" s="111">
        <f aca="true" t="shared" si="7" ref="G50:I54">G51</f>
        <v>35000</v>
      </c>
      <c r="H50" s="111">
        <f t="shared" si="7"/>
        <v>15000</v>
      </c>
      <c r="I50" s="111">
        <f t="shared" si="7"/>
        <v>15000</v>
      </c>
    </row>
    <row r="51" spans="1:9" ht="15">
      <c r="A51" s="76" t="s">
        <v>42</v>
      </c>
      <c r="B51" s="85" t="s">
        <v>207</v>
      </c>
      <c r="C51" s="76" t="s">
        <v>107</v>
      </c>
      <c r="D51" s="76" t="s">
        <v>208</v>
      </c>
      <c r="E51" s="112"/>
      <c r="F51" s="76"/>
      <c r="G51" s="111">
        <f t="shared" si="7"/>
        <v>35000</v>
      </c>
      <c r="H51" s="111">
        <f t="shared" si="7"/>
        <v>15000</v>
      </c>
      <c r="I51" s="111">
        <f t="shared" si="7"/>
        <v>15000</v>
      </c>
    </row>
    <row r="52" spans="1:9" ht="46.5">
      <c r="A52" s="76" t="s">
        <v>147</v>
      </c>
      <c r="B52" s="114" t="s">
        <v>177</v>
      </c>
      <c r="C52" s="76" t="s">
        <v>107</v>
      </c>
      <c r="D52" s="76" t="s">
        <v>208</v>
      </c>
      <c r="E52" s="76" t="s">
        <v>114</v>
      </c>
      <c r="F52" s="76"/>
      <c r="G52" s="111">
        <f t="shared" si="7"/>
        <v>35000</v>
      </c>
      <c r="H52" s="111">
        <f t="shared" si="7"/>
        <v>15000</v>
      </c>
      <c r="I52" s="111">
        <f t="shared" si="7"/>
        <v>15000</v>
      </c>
    </row>
    <row r="53" spans="1:9" ht="46.5">
      <c r="A53" s="76" t="s">
        <v>49</v>
      </c>
      <c r="B53" s="114" t="s">
        <v>209</v>
      </c>
      <c r="C53" s="76" t="s">
        <v>107</v>
      </c>
      <c r="D53" s="76" t="s">
        <v>208</v>
      </c>
      <c r="E53" s="76" t="s">
        <v>115</v>
      </c>
      <c r="F53" s="76"/>
      <c r="G53" s="111">
        <f t="shared" si="7"/>
        <v>35000</v>
      </c>
      <c r="H53" s="111">
        <f t="shared" si="7"/>
        <v>15000</v>
      </c>
      <c r="I53" s="111">
        <f t="shared" si="7"/>
        <v>15000</v>
      </c>
    </row>
    <row r="54" spans="1:9" ht="30.75">
      <c r="A54" s="76" t="s">
        <v>50</v>
      </c>
      <c r="B54" s="85" t="s">
        <v>210</v>
      </c>
      <c r="C54" s="76" t="s">
        <v>107</v>
      </c>
      <c r="D54" s="76" t="s">
        <v>208</v>
      </c>
      <c r="E54" s="76" t="s">
        <v>116</v>
      </c>
      <c r="F54" s="76"/>
      <c r="G54" s="111">
        <f>G55</f>
        <v>35000</v>
      </c>
      <c r="H54" s="111">
        <f t="shared" si="7"/>
        <v>15000</v>
      </c>
      <c r="I54" s="111">
        <f t="shared" si="7"/>
        <v>15000</v>
      </c>
    </row>
    <row r="55" spans="1:9" ht="30.75">
      <c r="A55" s="76" t="s">
        <v>148</v>
      </c>
      <c r="B55" s="85" t="s">
        <v>66</v>
      </c>
      <c r="C55" s="76" t="s">
        <v>107</v>
      </c>
      <c r="D55" s="76" t="s">
        <v>208</v>
      </c>
      <c r="E55" s="76" t="s">
        <v>116</v>
      </c>
      <c r="F55" s="76" t="s">
        <v>67</v>
      </c>
      <c r="G55" s="111">
        <f>G56</f>
        <v>35000</v>
      </c>
      <c r="H55" s="111">
        <f>H56</f>
        <v>15000</v>
      </c>
      <c r="I55" s="111">
        <f>I56</f>
        <v>15000</v>
      </c>
    </row>
    <row r="56" spans="1:9" ht="46.5">
      <c r="A56" s="76" t="s">
        <v>149</v>
      </c>
      <c r="B56" s="85" t="s">
        <v>68</v>
      </c>
      <c r="C56" s="76" t="s">
        <v>107</v>
      </c>
      <c r="D56" s="76" t="s">
        <v>208</v>
      </c>
      <c r="E56" s="76" t="s">
        <v>116</v>
      </c>
      <c r="F56" s="76" t="s">
        <v>69</v>
      </c>
      <c r="G56" s="111">
        <v>35000</v>
      </c>
      <c r="H56" s="111">
        <v>15000</v>
      </c>
      <c r="I56" s="111">
        <v>15000</v>
      </c>
    </row>
    <row r="57" spans="1:9" ht="15">
      <c r="A57" s="76" t="s">
        <v>150</v>
      </c>
      <c r="B57" s="85" t="s">
        <v>183</v>
      </c>
      <c r="C57" s="76" t="s">
        <v>107</v>
      </c>
      <c r="D57" s="76" t="s">
        <v>76</v>
      </c>
      <c r="E57" s="76"/>
      <c r="F57" s="76"/>
      <c r="G57" s="111">
        <f aca="true" t="shared" si="8" ref="G57:I62">G58</f>
        <v>82061</v>
      </c>
      <c r="H57" s="111">
        <f t="shared" si="8"/>
        <v>87517</v>
      </c>
      <c r="I57" s="111">
        <f t="shared" si="8"/>
        <v>99508</v>
      </c>
    </row>
    <row r="58" spans="1:9" ht="15">
      <c r="A58" s="76" t="s">
        <v>51</v>
      </c>
      <c r="B58" s="85" t="s">
        <v>16</v>
      </c>
      <c r="C58" s="76" t="s">
        <v>107</v>
      </c>
      <c r="D58" s="76" t="s">
        <v>12</v>
      </c>
      <c r="E58" s="76"/>
      <c r="F58" s="76"/>
      <c r="G58" s="111">
        <f t="shared" si="8"/>
        <v>82061</v>
      </c>
      <c r="H58" s="111">
        <f t="shared" si="8"/>
        <v>87517</v>
      </c>
      <c r="I58" s="111">
        <f t="shared" si="8"/>
        <v>99508</v>
      </c>
    </row>
    <row r="59" spans="1:9" ht="46.5">
      <c r="A59" s="76" t="s">
        <v>151</v>
      </c>
      <c r="B59" s="114" t="s">
        <v>175</v>
      </c>
      <c r="C59" s="76" t="s">
        <v>107</v>
      </c>
      <c r="D59" s="76" t="s">
        <v>12</v>
      </c>
      <c r="E59" s="76" t="s">
        <v>114</v>
      </c>
      <c r="F59" s="76"/>
      <c r="G59" s="111">
        <f t="shared" si="8"/>
        <v>82061</v>
      </c>
      <c r="H59" s="111">
        <f t="shared" si="8"/>
        <v>87517</v>
      </c>
      <c r="I59" s="111">
        <f t="shared" si="8"/>
        <v>99508</v>
      </c>
    </row>
    <row r="60" spans="1:9" ht="46.5">
      <c r="A60" s="76" t="s">
        <v>152</v>
      </c>
      <c r="B60" s="85" t="s">
        <v>15</v>
      </c>
      <c r="C60" s="76" t="s">
        <v>107</v>
      </c>
      <c r="D60" s="76" t="s">
        <v>12</v>
      </c>
      <c r="E60" s="76" t="s">
        <v>117</v>
      </c>
      <c r="F60" s="76"/>
      <c r="G60" s="111">
        <f t="shared" si="8"/>
        <v>82061</v>
      </c>
      <c r="H60" s="111">
        <f t="shared" si="8"/>
        <v>87517</v>
      </c>
      <c r="I60" s="111">
        <f t="shared" si="8"/>
        <v>99508</v>
      </c>
    </row>
    <row r="61" spans="1:9" ht="30.75">
      <c r="A61" s="76" t="s">
        <v>153</v>
      </c>
      <c r="B61" s="85" t="s">
        <v>179</v>
      </c>
      <c r="C61" s="76" t="s">
        <v>107</v>
      </c>
      <c r="D61" s="76" t="s">
        <v>12</v>
      </c>
      <c r="E61" s="76" t="s">
        <v>118</v>
      </c>
      <c r="F61" s="76"/>
      <c r="G61" s="111">
        <f t="shared" si="8"/>
        <v>82061</v>
      </c>
      <c r="H61" s="111">
        <f t="shared" si="8"/>
        <v>87517</v>
      </c>
      <c r="I61" s="111">
        <f t="shared" si="8"/>
        <v>99508</v>
      </c>
    </row>
    <row r="62" spans="1:9" ht="30.75">
      <c r="A62" s="76" t="s">
        <v>154</v>
      </c>
      <c r="B62" s="85" t="s">
        <v>66</v>
      </c>
      <c r="C62" s="76" t="s">
        <v>107</v>
      </c>
      <c r="D62" s="76" t="s">
        <v>12</v>
      </c>
      <c r="E62" s="76" t="s">
        <v>118</v>
      </c>
      <c r="F62" s="76" t="s">
        <v>67</v>
      </c>
      <c r="G62" s="111">
        <f t="shared" si="8"/>
        <v>82061</v>
      </c>
      <c r="H62" s="111">
        <f t="shared" si="8"/>
        <v>87517</v>
      </c>
      <c r="I62" s="111">
        <f t="shared" si="8"/>
        <v>99508</v>
      </c>
    </row>
    <row r="63" spans="1:9" ht="46.5">
      <c r="A63" s="76" t="s">
        <v>155</v>
      </c>
      <c r="B63" s="85" t="s">
        <v>68</v>
      </c>
      <c r="C63" s="76" t="s">
        <v>107</v>
      </c>
      <c r="D63" s="76" t="s">
        <v>12</v>
      </c>
      <c r="E63" s="76" t="s">
        <v>118</v>
      </c>
      <c r="F63" s="76" t="s">
        <v>69</v>
      </c>
      <c r="G63" s="111">
        <v>82061</v>
      </c>
      <c r="H63" s="111">
        <v>87517</v>
      </c>
      <c r="I63" s="111">
        <v>99508</v>
      </c>
    </row>
    <row r="64" spans="1:9" ht="30.75">
      <c r="A64" s="76" t="s">
        <v>156</v>
      </c>
      <c r="B64" s="85" t="s">
        <v>184</v>
      </c>
      <c r="C64" s="76" t="s">
        <v>107</v>
      </c>
      <c r="D64" s="76" t="s">
        <v>97</v>
      </c>
      <c r="E64" s="112"/>
      <c r="F64" s="76"/>
      <c r="G64" s="111">
        <f>G65</f>
        <v>459099</v>
      </c>
      <c r="H64" s="111">
        <f aca="true" t="shared" si="9" ref="H64:I66">H65</f>
        <v>264948</v>
      </c>
      <c r="I64" s="111">
        <f t="shared" si="9"/>
        <v>235810</v>
      </c>
    </row>
    <row r="65" spans="1:9" ht="15">
      <c r="A65" s="76" t="s">
        <v>157</v>
      </c>
      <c r="B65" s="85" t="s">
        <v>14</v>
      </c>
      <c r="C65" s="76" t="s">
        <v>107</v>
      </c>
      <c r="D65" s="76" t="s">
        <v>13</v>
      </c>
      <c r="E65" s="76"/>
      <c r="F65" s="76"/>
      <c r="G65" s="111">
        <f>G66</f>
        <v>459099</v>
      </c>
      <c r="H65" s="111">
        <f t="shared" si="9"/>
        <v>264948</v>
      </c>
      <c r="I65" s="111">
        <f t="shared" si="9"/>
        <v>235810</v>
      </c>
    </row>
    <row r="66" spans="1:9" ht="46.5">
      <c r="A66" s="76" t="s">
        <v>158</v>
      </c>
      <c r="B66" s="114" t="s">
        <v>175</v>
      </c>
      <c r="C66" s="76" t="s">
        <v>107</v>
      </c>
      <c r="D66" s="76" t="s">
        <v>13</v>
      </c>
      <c r="E66" s="76" t="s">
        <v>114</v>
      </c>
      <c r="F66" s="76"/>
      <c r="G66" s="111">
        <f>G67</f>
        <v>459099</v>
      </c>
      <c r="H66" s="111">
        <f t="shared" si="9"/>
        <v>264948</v>
      </c>
      <c r="I66" s="111">
        <f t="shared" si="9"/>
        <v>235810</v>
      </c>
    </row>
    <row r="67" spans="1:9" ht="46.5">
      <c r="A67" s="76" t="s">
        <v>159</v>
      </c>
      <c r="B67" s="115" t="s">
        <v>17</v>
      </c>
      <c r="C67" s="76" t="s">
        <v>107</v>
      </c>
      <c r="D67" s="76" t="s">
        <v>13</v>
      </c>
      <c r="E67" s="76" t="s">
        <v>119</v>
      </c>
      <c r="F67" s="76"/>
      <c r="G67" s="111">
        <f>G68+G71+G74</f>
        <v>459099</v>
      </c>
      <c r="H67" s="111">
        <f>H68+H71+H74</f>
        <v>264948</v>
      </c>
      <c r="I67" s="111">
        <f>I68+I71+I74</f>
        <v>235810</v>
      </c>
    </row>
    <row r="68" spans="1:9" ht="15">
      <c r="A68" s="76" t="s">
        <v>160</v>
      </c>
      <c r="B68" s="85" t="s">
        <v>186</v>
      </c>
      <c r="C68" s="76" t="s">
        <v>107</v>
      </c>
      <c r="D68" s="76" t="s">
        <v>13</v>
      </c>
      <c r="E68" s="76" t="s">
        <v>122</v>
      </c>
      <c r="F68" s="76"/>
      <c r="G68" s="111">
        <f>G69</f>
        <v>257499</v>
      </c>
      <c r="H68" s="111">
        <f>H69</f>
        <v>208948</v>
      </c>
      <c r="I68" s="111">
        <f>I69</f>
        <v>179810</v>
      </c>
    </row>
    <row r="69" spans="1:9" ht="30.75">
      <c r="A69" s="76" t="s">
        <v>161</v>
      </c>
      <c r="B69" s="85" t="s">
        <v>66</v>
      </c>
      <c r="C69" s="76" t="s">
        <v>107</v>
      </c>
      <c r="D69" s="76" t="s">
        <v>13</v>
      </c>
      <c r="E69" s="76" t="s">
        <v>122</v>
      </c>
      <c r="F69" s="76" t="s">
        <v>67</v>
      </c>
      <c r="G69" s="111">
        <f>G70</f>
        <v>257499</v>
      </c>
      <c r="H69" s="111">
        <v>208948</v>
      </c>
      <c r="I69" s="111">
        <f>I70</f>
        <v>179810</v>
      </c>
    </row>
    <row r="70" spans="1:9" ht="46.5">
      <c r="A70" s="76" t="s">
        <v>162</v>
      </c>
      <c r="B70" s="85" t="s">
        <v>68</v>
      </c>
      <c r="C70" s="76" t="s">
        <v>107</v>
      </c>
      <c r="D70" s="76" t="s">
        <v>13</v>
      </c>
      <c r="E70" s="76" t="s">
        <v>122</v>
      </c>
      <c r="F70" s="76" t="s">
        <v>69</v>
      </c>
      <c r="G70" s="111">
        <v>257499</v>
      </c>
      <c r="H70" s="111">
        <v>208948</v>
      </c>
      <c r="I70" s="111">
        <v>179810</v>
      </c>
    </row>
    <row r="71" spans="1:9" ht="30.75">
      <c r="A71" s="76" t="s">
        <v>163</v>
      </c>
      <c r="B71" s="85" t="s">
        <v>185</v>
      </c>
      <c r="C71" s="76" t="s">
        <v>107</v>
      </c>
      <c r="D71" s="76" t="s">
        <v>13</v>
      </c>
      <c r="E71" s="76" t="s">
        <v>123</v>
      </c>
      <c r="F71" s="76"/>
      <c r="G71" s="111">
        <f aca="true" t="shared" si="10" ref="G71:I72">G72</f>
        <v>92000</v>
      </c>
      <c r="H71" s="111">
        <f t="shared" si="10"/>
        <v>1000</v>
      </c>
      <c r="I71" s="111">
        <f t="shared" si="10"/>
        <v>1000</v>
      </c>
    </row>
    <row r="72" spans="1:9" ht="30.75">
      <c r="A72" s="76" t="s">
        <v>164</v>
      </c>
      <c r="B72" s="85" t="s">
        <v>66</v>
      </c>
      <c r="C72" s="76" t="s">
        <v>107</v>
      </c>
      <c r="D72" s="76" t="s">
        <v>13</v>
      </c>
      <c r="E72" s="76" t="s">
        <v>123</v>
      </c>
      <c r="F72" s="76" t="s">
        <v>67</v>
      </c>
      <c r="G72" s="111">
        <f t="shared" si="10"/>
        <v>92000</v>
      </c>
      <c r="H72" s="111">
        <f t="shared" si="10"/>
        <v>1000</v>
      </c>
      <c r="I72" s="111">
        <f t="shared" si="10"/>
        <v>1000</v>
      </c>
    </row>
    <row r="73" spans="1:9" ht="46.5">
      <c r="A73" s="76" t="s">
        <v>165</v>
      </c>
      <c r="B73" s="85" t="s">
        <v>68</v>
      </c>
      <c r="C73" s="76" t="s">
        <v>107</v>
      </c>
      <c r="D73" s="76" t="s">
        <v>13</v>
      </c>
      <c r="E73" s="76" t="s">
        <v>123</v>
      </c>
      <c r="F73" s="76" t="s">
        <v>69</v>
      </c>
      <c r="G73" s="111">
        <v>92000</v>
      </c>
      <c r="H73" s="111">
        <v>1000</v>
      </c>
      <c r="I73" s="111">
        <v>1000</v>
      </c>
    </row>
    <row r="74" spans="1:9" ht="15">
      <c r="A74" s="76" t="s">
        <v>166</v>
      </c>
      <c r="B74" s="85" t="s">
        <v>187</v>
      </c>
      <c r="C74" s="76" t="s">
        <v>107</v>
      </c>
      <c r="D74" s="76" t="s">
        <v>13</v>
      </c>
      <c r="E74" s="76" t="s">
        <v>124</v>
      </c>
      <c r="F74" s="76"/>
      <c r="G74" s="111">
        <f aca="true" t="shared" si="11" ref="G74:I75">G75</f>
        <v>109600</v>
      </c>
      <c r="H74" s="111">
        <f t="shared" si="11"/>
        <v>55000</v>
      </c>
      <c r="I74" s="111">
        <f t="shared" si="11"/>
        <v>55000</v>
      </c>
    </row>
    <row r="75" spans="1:9" ht="30.75">
      <c r="A75" s="76" t="s">
        <v>167</v>
      </c>
      <c r="B75" s="85" t="s">
        <v>66</v>
      </c>
      <c r="C75" s="76" t="s">
        <v>107</v>
      </c>
      <c r="D75" s="76" t="s">
        <v>13</v>
      </c>
      <c r="E75" s="76" t="s">
        <v>124</v>
      </c>
      <c r="F75" s="76" t="s">
        <v>67</v>
      </c>
      <c r="G75" s="111">
        <f t="shared" si="11"/>
        <v>109600</v>
      </c>
      <c r="H75" s="111">
        <f t="shared" si="11"/>
        <v>55000</v>
      </c>
      <c r="I75" s="111">
        <f t="shared" si="11"/>
        <v>55000</v>
      </c>
    </row>
    <row r="76" spans="1:9" ht="46.5">
      <c r="A76" s="76" t="s">
        <v>168</v>
      </c>
      <c r="B76" s="85" t="s">
        <v>68</v>
      </c>
      <c r="C76" s="76" t="s">
        <v>107</v>
      </c>
      <c r="D76" s="76" t="s">
        <v>13</v>
      </c>
      <c r="E76" s="76" t="s">
        <v>124</v>
      </c>
      <c r="F76" s="76" t="s">
        <v>69</v>
      </c>
      <c r="G76" s="111">
        <v>109600</v>
      </c>
      <c r="H76" s="111">
        <v>55000</v>
      </c>
      <c r="I76" s="111">
        <v>55000</v>
      </c>
    </row>
    <row r="77" spans="1:9" ht="15">
      <c r="A77" s="76" t="s">
        <v>169</v>
      </c>
      <c r="B77" s="85" t="s">
        <v>72</v>
      </c>
      <c r="C77" s="76" t="s">
        <v>107</v>
      </c>
      <c r="D77" s="76" t="s">
        <v>34</v>
      </c>
      <c r="E77" s="76"/>
      <c r="F77" s="76"/>
      <c r="G77" s="111">
        <f>G78</f>
        <v>40000</v>
      </c>
      <c r="H77" s="111">
        <f>H78</f>
        <v>30000</v>
      </c>
      <c r="I77" s="111">
        <f>I78</f>
        <v>20000</v>
      </c>
    </row>
    <row r="78" spans="1:9" ht="30.75">
      <c r="A78" s="76" t="s">
        <v>170</v>
      </c>
      <c r="B78" s="86" t="s">
        <v>103</v>
      </c>
      <c r="C78" s="76" t="s">
        <v>107</v>
      </c>
      <c r="D78" s="76" t="s">
        <v>38</v>
      </c>
      <c r="E78" s="76"/>
      <c r="F78" s="76"/>
      <c r="G78" s="111">
        <f aca="true" t="shared" si="12" ref="G78:I82">G79</f>
        <v>40000</v>
      </c>
      <c r="H78" s="111">
        <f t="shared" si="12"/>
        <v>30000</v>
      </c>
      <c r="I78" s="111">
        <f t="shared" si="12"/>
        <v>20000</v>
      </c>
    </row>
    <row r="79" spans="1:9" ht="46.5">
      <c r="A79" s="76" t="s">
        <v>171</v>
      </c>
      <c r="B79" s="85" t="s">
        <v>176</v>
      </c>
      <c r="C79" s="76" t="s">
        <v>107</v>
      </c>
      <c r="D79" s="76" t="s">
        <v>38</v>
      </c>
      <c r="E79" s="76" t="s">
        <v>114</v>
      </c>
      <c r="F79" s="76"/>
      <c r="G79" s="111">
        <f t="shared" si="12"/>
        <v>40000</v>
      </c>
      <c r="H79" s="111">
        <f t="shared" si="12"/>
        <v>30000</v>
      </c>
      <c r="I79" s="111">
        <f t="shared" si="12"/>
        <v>20000</v>
      </c>
    </row>
    <row r="80" spans="1:9" ht="30.75">
      <c r="A80" s="76" t="s">
        <v>172</v>
      </c>
      <c r="B80" s="85" t="s">
        <v>178</v>
      </c>
      <c r="C80" s="76" t="s">
        <v>107</v>
      </c>
      <c r="D80" s="76" t="s">
        <v>38</v>
      </c>
      <c r="E80" s="76" t="s">
        <v>120</v>
      </c>
      <c r="F80" s="76"/>
      <c r="G80" s="111">
        <f t="shared" si="12"/>
        <v>40000</v>
      </c>
      <c r="H80" s="111">
        <f t="shared" si="12"/>
        <v>30000</v>
      </c>
      <c r="I80" s="111">
        <f t="shared" si="12"/>
        <v>20000</v>
      </c>
    </row>
    <row r="81" spans="1:9" ht="30.75">
      <c r="A81" s="76" t="s">
        <v>173</v>
      </c>
      <c r="B81" s="85" t="s">
        <v>5</v>
      </c>
      <c r="C81" s="76" t="s">
        <v>107</v>
      </c>
      <c r="D81" s="76" t="s">
        <v>38</v>
      </c>
      <c r="E81" s="76" t="s">
        <v>121</v>
      </c>
      <c r="F81" s="76"/>
      <c r="G81" s="111">
        <f t="shared" si="12"/>
        <v>40000</v>
      </c>
      <c r="H81" s="111">
        <f t="shared" si="12"/>
        <v>30000</v>
      </c>
      <c r="I81" s="111">
        <f t="shared" si="12"/>
        <v>20000</v>
      </c>
    </row>
    <row r="82" spans="1:9" ht="30.75">
      <c r="A82" s="76" t="s">
        <v>174</v>
      </c>
      <c r="B82" s="85" t="s">
        <v>66</v>
      </c>
      <c r="C82" s="76" t="s">
        <v>107</v>
      </c>
      <c r="D82" s="76" t="s">
        <v>38</v>
      </c>
      <c r="E82" s="76" t="s">
        <v>121</v>
      </c>
      <c r="F82" s="76" t="s">
        <v>67</v>
      </c>
      <c r="G82" s="111">
        <f t="shared" si="12"/>
        <v>40000</v>
      </c>
      <c r="H82" s="111">
        <f t="shared" si="12"/>
        <v>30000</v>
      </c>
      <c r="I82" s="111">
        <f t="shared" si="12"/>
        <v>20000</v>
      </c>
    </row>
    <row r="83" spans="1:9" ht="46.5">
      <c r="A83" s="76" t="s">
        <v>191</v>
      </c>
      <c r="B83" s="85" t="s">
        <v>68</v>
      </c>
      <c r="C83" s="76" t="s">
        <v>107</v>
      </c>
      <c r="D83" s="76" t="s">
        <v>38</v>
      </c>
      <c r="E83" s="76" t="s">
        <v>121</v>
      </c>
      <c r="F83" s="76" t="s">
        <v>69</v>
      </c>
      <c r="G83" s="111">
        <v>40000</v>
      </c>
      <c r="H83" s="111">
        <v>30000</v>
      </c>
      <c r="I83" s="111">
        <v>20000</v>
      </c>
    </row>
    <row r="84" spans="1:9" ht="15">
      <c r="A84" s="76" t="s">
        <v>192</v>
      </c>
      <c r="B84" s="80" t="s">
        <v>1</v>
      </c>
      <c r="C84" s="76"/>
      <c r="D84" s="76"/>
      <c r="E84" s="76"/>
      <c r="F84" s="76"/>
      <c r="G84" s="113">
        <v>0</v>
      </c>
      <c r="H84" s="113">
        <v>90000</v>
      </c>
      <c r="I84" s="113">
        <v>180000</v>
      </c>
    </row>
    <row r="85" spans="1:9" ht="15">
      <c r="A85" s="76" t="s">
        <v>193</v>
      </c>
      <c r="B85" s="80" t="s">
        <v>21</v>
      </c>
      <c r="C85" s="76"/>
      <c r="D85" s="76"/>
      <c r="E85" s="112"/>
      <c r="F85" s="76"/>
      <c r="G85" s="113">
        <f>G13+G42+G50+G57+G64+G77+G39</f>
        <v>4300293</v>
      </c>
      <c r="H85" s="113">
        <f>H13+H42+H50+H57+H64+H77+H84+H39</f>
        <v>3536443</v>
      </c>
      <c r="I85" s="113">
        <f>I13+I42+I50+I57+I64+I77+I84+I39</f>
        <v>3402297</v>
      </c>
    </row>
    <row r="87" ht="15">
      <c r="G87" s="33"/>
    </row>
  </sheetData>
  <sheetProtection/>
  <mergeCells count="3">
    <mergeCell ref="A6:I6"/>
    <mergeCell ref="A7:I7"/>
    <mergeCell ref="H4:I4"/>
  </mergeCells>
  <printOptions/>
  <pageMargins left="0.7874015748031497" right="0.3937007874015748" top="1.1811023622047245" bottom="0.3937007874015748" header="0.3937007874015748" footer="0.3937007874015748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75" zoomScaleNormal="75" zoomScalePageLayoutView="0" workbookViewId="0" topLeftCell="A63">
      <selection activeCell="F57" sqref="F57"/>
    </sheetView>
  </sheetViews>
  <sheetFormatPr defaultColWidth="9.25390625" defaultRowHeight="12.75"/>
  <cols>
    <col min="1" max="1" width="3.50390625" style="43" customWidth="1"/>
    <col min="2" max="2" width="88.125" style="44" customWidth="1"/>
    <col min="3" max="3" width="13.50390625" style="45" customWidth="1"/>
    <col min="4" max="4" width="7.75390625" style="45" customWidth="1"/>
    <col min="5" max="5" width="8.75390625" style="45" customWidth="1"/>
    <col min="6" max="6" width="16.25390625" style="52" customWidth="1"/>
    <col min="7" max="7" width="14.00390625" style="47" bestFit="1" customWidth="1"/>
    <col min="8" max="8" width="15.75390625" style="5" customWidth="1"/>
    <col min="9" max="16384" width="9.25390625" style="47" customWidth="1"/>
  </cols>
  <sheetData>
    <row r="1" spans="4:8" ht="15">
      <c r="D1" s="46"/>
      <c r="F1" s="53"/>
      <c r="G1" s="124" t="s">
        <v>109</v>
      </c>
      <c r="H1" s="124"/>
    </row>
    <row r="2" spans="4:7" ht="15">
      <c r="D2" s="46"/>
      <c r="F2" s="54"/>
      <c r="G2" s="5" t="s">
        <v>205</v>
      </c>
    </row>
    <row r="3" spans="4:7" ht="15">
      <c r="D3" s="48"/>
      <c r="F3" s="55"/>
      <c r="G3" s="5" t="s">
        <v>31</v>
      </c>
    </row>
    <row r="4" spans="4:8" ht="15">
      <c r="D4" s="49"/>
      <c r="F4" s="56"/>
      <c r="G4" s="125" t="s">
        <v>212</v>
      </c>
      <c r="H4" s="125"/>
    </row>
    <row r="5" spans="4:7" ht="15">
      <c r="D5" s="49"/>
      <c r="F5" s="56"/>
      <c r="G5" s="5"/>
    </row>
    <row r="6" spans="1:8" ht="51.75" customHeight="1">
      <c r="A6" s="122" t="s">
        <v>206</v>
      </c>
      <c r="B6" s="122"/>
      <c r="C6" s="122"/>
      <c r="D6" s="122"/>
      <c r="E6" s="122"/>
      <c r="F6" s="122"/>
      <c r="G6" s="122"/>
      <c r="H6" s="122"/>
    </row>
    <row r="7" spans="1:8" ht="18" customHeight="1">
      <c r="A7" s="123" t="s">
        <v>201</v>
      </c>
      <c r="B7" s="123"/>
      <c r="C7" s="123"/>
      <c r="D7" s="123"/>
      <c r="E7" s="123"/>
      <c r="F7" s="123"/>
      <c r="G7" s="123"/>
      <c r="H7" s="123"/>
    </row>
    <row r="8" spans="1:6" ht="15">
      <c r="A8" s="51"/>
      <c r="B8" s="50"/>
      <c r="C8" s="50"/>
      <c r="D8" s="50"/>
      <c r="E8" s="50"/>
      <c r="F8" s="57"/>
    </row>
    <row r="9" ht="15">
      <c r="H9" s="108" t="s">
        <v>106</v>
      </c>
    </row>
    <row r="10" spans="1:8" ht="51.75">
      <c r="A10" s="40" t="s">
        <v>77</v>
      </c>
      <c r="B10" s="75" t="s">
        <v>57</v>
      </c>
      <c r="C10" s="76" t="s">
        <v>29</v>
      </c>
      <c r="D10" s="76" t="s">
        <v>30</v>
      </c>
      <c r="E10" s="76" t="s">
        <v>59</v>
      </c>
      <c r="F10" s="77" t="s">
        <v>180</v>
      </c>
      <c r="G10" s="78" t="s">
        <v>190</v>
      </c>
      <c r="H10" s="78" t="s">
        <v>200</v>
      </c>
    </row>
    <row r="11" spans="1:8" ht="15">
      <c r="A11" s="42" t="s">
        <v>80</v>
      </c>
      <c r="B11" s="76" t="s">
        <v>81</v>
      </c>
      <c r="C11" s="79" t="s">
        <v>82</v>
      </c>
      <c r="D11" s="76" t="s">
        <v>83</v>
      </c>
      <c r="E11" s="79" t="s">
        <v>84</v>
      </c>
      <c r="F11" s="76" t="s">
        <v>85</v>
      </c>
      <c r="G11" s="79" t="s">
        <v>86</v>
      </c>
      <c r="H11" s="76" t="s">
        <v>90</v>
      </c>
    </row>
    <row r="12" spans="1:8" ht="30">
      <c r="A12" s="41" t="s">
        <v>80</v>
      </c>
      <c r="B12" s="80" t="s">
        <v>203</v>
      </c>
      <c r="C12" s="81" t="s">
        <v>114</v>
      </c>
      <c r="D12" s="81" t="s">
        <v>60</v>
      </c>
      <c r="E12" s="81" t="s">
        <v>60</v>
      </c>
      <c r="F12" s="68">
        <f>F13+F29+F35+F41</f>
        <v>616160</v>
      </c>
      <c r="G12" s="68">
        <f>G13+G29+G35+G41</f>
        <v>397465</v>
      </c>
      <c r="H12" s="68">
        <f>H13+H29+H35+H41</f>
        <v>370318</v>
      </c>
    </row>
    <row r="13" spans="1:8" ht="30.75">
      <c r="A13" s="41" t="s">
        <v>81</v>
      </c>
      <c r="B13" s="82" t="s">
        <v>4</v>
      </c>
      <c r="C13" s="83" t="s">
        <v>119</v>
      </c>
      <c r="D13" s="83"/>
      <c r="E13" s="83"/>
      <c r="F13" s="84">
        <f>F14+F19+F24</f>
        <v>459099</v>
      </c>
      <c r="G13" s="84">
        <f>G14+G19+G24</f>
        <v>264948</v>
      </c>
      <c r="H13" s="84">
        <f>H14+H19+H24</f>
        <v>235810</v>
      </c>
    </row>
    <row r="14" spans="1:8" ht="15">
      <c r="A14" s="41" t="s">
        <v>82</v>
      </c>
      <c r="B14" s="85" t="s">
        <v>186</v>
      </c>
      <c r="C14" s="76" t="s">
        <v>122</v>
      </c>
      <c r="D14" s="76"/>
      <c r="E14" s="76"/>
      <c r="F14" s="67">
        <f aca="true" t="shared" si="0" ref="F14:H17">F15</f>
        <v>257499</v>
      </c>
      <c r="G14" s="67">
        <f t="shared" si="0"/>
        <v>208948</v>
      </c>
      <c r="H14" s="67">
        <f t="shared" si="0"/>
        <v>179810</v>
      </c>
    </row>
    <row r="15" spans="1:8" ht="15">
      <c r="A15" s="41" t="s">
        <v>83</v>
      </c>
      <c r="B15" s="85" t="s">
        <v>66</v>
      </c>
      <c r="C15" s="76" t="s">
        <v>122</v>
      </c>
      <c r="D15" s="76" t="s">
        <v>67</v>
      </c>
      <c r="E15" s="76"/>
      <c r="F15" s="67">
        <f t="shared" si="0"/>
        <v>257499</v>
      </c>
      <c r="G15" s="67">
        <f t="shared" si="0"/>
        <v>208948</v>
      </c>
      <c r="H15" s="67">
        <f t="shared" si="0"/>
        <v>179810</v>
      </c>
    </row>
    <row r="16" spans="1:8" ht="30.75">
      <c r="A16" s="41" t="s">
        <v>84</v>
      </c>
      <c r="B16" s="85" t="s">
        <v>68</v>
      </c>
      <c r="C16" s="76" t="s">
        <v>122</v>
      </c>
      <c r="D16" s="76" t="s">
        <v>69</v>
      </c>
      <c r="E16" s="76"/>
      <c r="F16" s="67">
        <f>F17</f>
        <v>257499</v>
      </c>
      <c r="G16" s="67">
        <f t="shared" si="0"/>
        <v>208948</v>
      </c>
      <c r="H16" s="67">
        <f t="shared" si="0"/>
        <v>179810</v>
      </c>
    </row>
    <row r="17" spans="1:8" ht="15">
      <c r="A17" s="41" t="s">
        <v>85</v>
      </c>
      <c r="B17" s="85" t="s">
        <v>96</v>
      </c>
      <c r="C17" s="76" t="s">
        <v>122</v>
      </c>
      <c r="D17" s="76" t="s">
        <v>69</v>
      </c>
      <c r="E17" s="76" t="s">
        <v>97</v>
      </c>
      <c r="F17" s="67">
        <f>F18</f>
        <v>257499</v>
      </c>
      <c r="G17" s="67">
        <f t="shared" si="0"/>
        <v>208948</v>
      </c>
      <c r="H17" s="67">
        <f t="shared" si="0"/>
        <v>179810</v>
      </c>
    </row>
    <row r="18" spans="1:8" ht="15">
      <c r="A18" s="41" t="s">
        <v>86</v>
      </c>
      <c r="B18" s="85" t="s">
        <v>14</v>
      </c>
      <c r="C18" s="76" t="s">
        <v>122</v>
      </c>
      <c r="D18" s="76" t="s">
        <v>69</v>
      </c>
      <c r="E18" s="76" t="s">
        <v>13</v>
      </c>
      <c r="F18" s="67">
        <f>'прил 6'!G70</f>
        <v>257499</v>
      </c>
      <c r="G18" s="67">
        <f>'прил 6'!H70</f>
        <v>208948</v>
      </c>
      <c r="H18" s="67">
        <f>'прил 6'!I70</f>
        <v>179810</v>
      </c>
    </row>
    <row r="19" spans="1:8" ht="15">
      <c r="A19" s="41" t="s">
        <v>90</v>
      </c>
      <c r="B19" s="85" t="s">
        <v>185</v>
      </c>
      <c r="C19" s="76" t="s">
        <v>123</v>
      </c>
      <c r="D19" s="76"/>
      <c r="E19" s="76"/>
      <c r="F19" s="67">
        <f aca="true" t="shared" si="1" ref="F19:H22">F20</f>
        <v>92000</v>
      </c>
      <c r="G19" s="67">
        <f t="shared" si="1"/>
        <v>1000</v>
      </c>
      <c r="H19" s="67">
        <f t="shared" si="1"/>
        <v>1000</v>
      </c>
    </row>
    <row r="20" spans="1:8" ht="15">
      <c r="A20" s="41" t="s">
        <v>91</v>
      </c>
      <c r="B20" s="85" t="s">
        <v>66</v>
      </c>
      <c r="C20" s="76" t="s">
        <v>123</v>
      </c>
      <c r="D20" s="76" t="s">
        <v>67</v>
      </c>
      <c r="E20" s="76"/>
      <c r="F20" s="67">
        <f t="shared" si="1"/>
        <v>92000</v>
      </c>
      <c r="G20" s="67">
        <f t="shared" si="1"/>
        <v>1000</v>
      </c>
      <c r="H20" s="67">
        <f t="shared" si="1"/>
        <v>1000</v>
      </c>
    </row>
    <row r="21" spans="1:8" ht="30.75">
      <c r="A21" s="41" t="s">
        <v>92</v>
      </c>
      <c r="B21" s="85" t="s">
        <v>68</v>
      </c>
      <c r="C21" s="76" t="s">
        <v>123</v>
      </c>
      <c r="D21" s="76" t="s">
        <v>69</v>
      </c>
      <c r="E21" s="76"/>
      <c r="F21" s="67">
        <f t="shared" si="1"/>
        <v>92000</v>
      </c>
      <c r="G21" s="67">
        <f t="shared" si="1"/>
        <v>1000</v>
      </c>
      <c r="H21" s="67">
        <f t="shared" si="1"/>
        <v>1000</v>
      </c>
    </row>
    <row r="22" spans="1:8" ht="15">
      <c r="A22" s="41" t="s">
        <v>93</v>
      </c>
      <c r="B22" s="85" t="s">
        <v>96</v>
      </c>
      <c r="C22" s="76" t="s">
        <v>123</v>
      </c>
      <c r="D22" s="76" t="s">
        <v>69</v>
      </c>
      <c r="E22" s="76" t="s">
        <v>97</v>
      </c>
      <c r="F22" s="67">
        <f t="shared" si="1"/>
        <v>92000</v>
      </c>
      <c r="G22" s="67">
        <f t="shared" si="1"/>
        <v>1000</v>
      </c>
      <c r="H22" s="67">
        <f t="shared" si="1"/>
        <v>1000</v>
      </c>
    </row>
    <row r="23" spans="1:8" ht="15">
      <c r="A23" s="41" t="s">
        <v>94</v>
      </c>
      <c r="B23" s="85" t="s">
        <v>14</v>
      </c>
      <c r="C23" s="76" t="s">
        <v>123</v>
      </c>
      <c r="D23" s="76" t="s">
        <v>69</v>
      </c>
      <c r="E23" s="76" t="s">
        <v>13</v>
      </c>
      <c r="F23" s="67">
        <f>'прил 6'!G73</f>
        <v>92000</v>
      </c>
      <c r="G23" s="67">
        <f>'прил 6'!H73</f>
        <v>1000</v>
      </c>
      <c r="H23" s="67">
        <f>'прил 6'!I73</f>
        <v>1000</v>
      </c>
    </row>
    <row r="24" spans="1:8" ht="15">
      <c r="A24" s="41" t="s">
        <v>46</v>
      </c>
      <c r="B24" s="85" t="s">
        <v>187</v>
      </c>
      <c r="C24" s="76" t="s">
        <v>124</v>
      </c>
      <c r="D24" s="76"/>
      <c r="E24" s="76"/>
      <c r="F24" s="67">
        <f>F25</f>
        <v>109600</v>
      </c>
      <c r="G24" s="67">
        <f>G25</f>
        <v>55000</v>
      </c>
      <c r="H24" s="67">
        <f>H25</f>
        <v>55000</v>
      </c>
    </row>
    <row r="25" spans="1:8" ht="15">
      <c r="A25" s="41" t="s">
        <v>134</v>
      </c>
      <c r="B25" s="85" t="s">
        <v>66</v>
      </c>
      <c r="C25" s="76" t="s">
        <v>124</v>
      </c>
      <c r="D25" s="76" t="s">
        <v>67</v>
      </c>
      <c r="E25" s="76"/>
      <c r="F25" s="67">
        <f>F28</f>
        <v>109600</v>
      </c>
      <c r="G25" s="67">
        <f>G28</f>
        <v>55000</v>
      </c>
      <c r="H25" s="67">
        <f>H28</f>
        <v>55000</v>
      </c>
    </row>
    <row r="26" spans="1:8" ht="30.75">
      <c r="A26" s="41" t="s">
        <v>135</v>
      </c>
      <c r="B26" s="85" t="s">
        <v>68</v>
      </c>
      <c r="C26" s="76" t="s">
        <v>124</v>
      </c>
      <c r="D26" s="76" t="s">
        <v>69</v>
      </c>
      <c r="E26" s="76"/>
      <c r="F26" s="67">
        <f>F28</f>
        <v>109600</v>
      </c>
      <c r="G26" s="67">
        <f>G28</f>
        <v>55000</v>
      </c>
      <c r="H26" s="67">
        <f>H28</f>
        <v>55000</v>
      </c>
    </row>
    <row r="27" spans="1:8" ht="15">
      <c r="A27" s="41" t="s">
        <v>136</v>
      </c>
      <c r="B27" s="85" t="s">
        <v>96</v>
      </c>
      <c r="C27" s="76" t="s">
        <v>124</v>
      </c>
      <c r="D27" s="76" t="s">
        <v>69</v>
      </c>
      <c r="E27" s="76" t="s">
        <v>97</v>
      </c>
      <c r="F27" s="67">
        <f>F28</f>
        <v>109600</v>
      </c>
      <c r="G27" s="67">
        <f>G28</f>
        <v>55000</v>
      </c>
      <c r="H27" s="67">
        <f>H28</f>
        <v>55000</v>
      </c>
    </row>
    <row r="28" spans="1:8" ht="15">
      <c r="A28" s="41" t="s">
        <v>24</v>
      </c>
      <c r="B28" s="85" t="s">
        <v>14</v>
      </c>
      <c r="C28" s="76" t="s">
        <v>124</v>
      </c>
      <c r="D28" s="76" t="s">
        <v>69</v>
      </c>
      <c r="E28" s="76" t="s">
        <v>13</v>
      </c>
      <c r="F28" s="67">
        <f>'прил 6'!G76</f>
        <v>109600</v>
      </c>
      <c r="G28" s="67">
        <f>'прил 6'!H76</f>
        <v>55000</v>
      </c>
      <c r="H28" s="67">
        <f>'прил 6'!I76</f>
        <v>55000</v>
      </c>
    </row>
    <row r="29" spans="1:8" ht="47.25" customHeight="1">
      <c r="A29" s="41" t="s">
        <v>137</v>
      </c>
      <c r="B29" s="82" t="s">
        <v>6</v>
      </c>
      <c r="C29" s="83" t="s">
        <v>117</v>
      </c>
      <c r="D29" s="83"/>
      <c r="E29" s="83"/>
      <c r="F29" s="84">
        <f>F30</f>
        <v>82061</v>
      </c>
      <c r="G29" s="84">
        <f>G30</f>
        <v>87517</v>
      </c>
      <c r="H29" s="84">
        <f>H30</f>
        <v>99508</v>
      </c>
    </row>
    <row r="30" spans="1:8" ht="15">
      <c r="A30" s="41" t="s">
        <v>25</v>
      </c>
      <c r="B30" s="85" t="s">
        <v>179</v>
      </c>
      <c r="C30" s="76" t="s">
        <v>118</v>
      </c>
      <c r="D30" s="76"/>
      <c r="E30" s="83"/>
      <c r="F30" s="67">
        <f aca="true" t="shared" si="2" ref="F30:H33">F31</f>
        <v>82061</v>
      </c>
      <c r="G30" s="67">
        <f t="shared" si="2"/>
        <v>87517</v>
      </c>
      <c r="H30" s="67">
        <f t="shared" si="2"/>
        <v>99508</v>
      </c>
    </row>
    <row r="31" spans="1:8" ht="15">
      <c r="A31" s="41" t="s">
        <v>127</v>
      </c>
      <c r="B31" s="85" t="s">
        <v>66</v>
      </c>
      <c r="C31" s="76" t="s">
        <v>118</v>
      </c>
      <c r="D31" s="76" t="s">
        <v>67</v>
      </c>
      <c r="E31" s="83"/>
      <c r="F31" s="67">
        <f t="shared" si="2"/>
        <v>82061</v>
      </c>
      <c r="G31" s="67">
        <f t="shared" si="2"/>
        <v>87517</v>
      </c>
      <c r="H31" s="67">
        <f t="shared" si="2"/>
        <v>99508</v>
      </c>
    </row>
    <row r="32" spans="1:8" ht="30.75">
      <c r="A32" s="41" t="s">
        <v>128</v>
      </c>
      <c r="B32" s="85" t="s">
        <v>68</v>
      </c>
      <c r="C32" s="76" t="s">
        <v>118</v>
      </c>
      <c r="D32" s="76" t="s">
        <v>69</v>
      </c>
      <c r="E32" s="83"/>
      <c r="F32" s="67">
        <f t="shared" si="2"/>
        <v>82061</v>
      </c>
      <c r="G32" s="67">
        <f t="shared" si="2"/>
        <v>87517</v>
      </c>
      <c r="H32" s="67">
        <f t="shared" si="2"/>
        <v>99508</v>
      </c>
    </row>
    <row r="33" spans="1:8" ht="15">
      <c r="A33" s="41" t="s">
        <v>129</v>
      </c>
      <c r="B33" s="10" t="s">
        <v>75</v>
      </c>
      <c r="C33" s="76" t="s">
        <v>118</v>
      </c>
      <c r="D33" s="76" t="s">
        <v>69</v>
      </c>
      <c r="E33" s="76" t="s">
        <v>76</v>
      </c>
      <c r="F33" s="67">
        <f t="shared" si="2"/>
        <v>82061</v>
      </c>
      <c r="G33" s="67">
        <f t="shared" si="2"/>
        <v>87517</v>
      </c>
      <c r="H33" s="67">
        <f t="shared" si="2"/>
        <v>99508</v>
      </c>
    </row>
    <row r="34" spans="1:8" ht="15">
      <c r="A34" s="41" t="s">
        <v>130</v>
      </c>
      <c r="B34" s="86" t="s">
        <v>3</v>
      </c>
      <c r="C34" s="76" t="s">
        <v>118</v>
      </c>
      <c r="D34" s="76" t="s">
        <v>69</v>
      </c>
      <c r="E34" s="76" t="s">
        <v>12</v>
      </c>
      <c r="F34" s="67">
        <f>'прил 6'!G63</f>
        <v>82061</v>
      </c>
      <c r="G34" s="67">
        <f>'прил 6'!H63</f>
        <v>87517</v>
      </c>
      <c r="H34" s="67">
        <f>'прил 6'!I63</f>
        <v>99508</v>
      </c>
    </row>
    <row r="35" spans="1:8" ht="15">
      <c r="A35" s="41" t="s">
        <v>131</v>
      </c>
      <c r="B35" s="82" t="s">
        <v>204</v>
      </c>
      <c r="C35" s="83" t="s">
        <v>120</v>
      </c>
      <c r="D35" s="83"/>
      <c r="E35" s="83"/>
      <c r="F35" s="84">
        <f>F36</f>
        <v>40000</v>
      </c>
      <c r="G35" s="84">
        <f>G36</f>
        <v>30000</v>
      </c>
      <c r="H35" s="84">
        <f>H36</f>
        <v>20000</v>
      </c>
    </row>
    <row r="36" spans="1:8" ht="15">
      <c r="A36" s="41" t="s">
        <v>132</v>
      </c>
      <c r="B36" s="85" t="s">
        <v>5</v>
      </c>
      <c r="C36" s="76" t="s">
        <v>121</v>
      </c>
      <c r="D36" s="76"/>
      <c r="E36" s="83"/>
      <c r="F36" s="67">
        <f>F37</f>
        <v>40000</v>
      </c>
      <c r="G36" s="67">
        <f aca="true" t="shared" si="3" ref="G36:H39">G37</f>
        <v>30000</v>
      </c>
      <c r="H36" s="67">
        <f t="shared" si="3"/>
        <v>20000</v>
      </c>
    </row>
    <row r="37" spans="1:8" ht="15">
      <c r="A37" s="41" t="s">
        <v>133</v>
      </c>
      <c r="B37" s="85" t="s">
        <v>66</v>
      </c>
      <c r="C37" s="76" t="s">
        <v>121</v>
      </c>
      <c r="D37" s="76" t="s">
        <v>67</v>
      </c>
      <c r="E37" s="76"/>
      <c r="F37" s="67">
        <f>F38</f>
        <v>40000</v>
      </c>
      <c r="G37" s="67">
        <f t="shared" si="3"/>
        <v>30000</v>
      </c>
      <c r="H37" s="67">
        <f t="shared" si="3"/>
        <v>20000</v>
      </c>
    </row>
    <row r="38" spans="1:8" ht="30.75">
      <c r="A38" s="41" t="s">
        <v>26</v>
      </c>
      <c r="B38" s="85" t="s">
        <v>68</v>
      </c>
      <c r="C38" s="76" t="s">
        <v>121</v>
      </c>
      <c r="D38" s="76" t="s">
        <v>69</v>
      </c>
      <c r="E38" s="76"/>
      <c r="F38" s="67">
        <f>F39</f>
        <v>40000</v>
      </c>
      <c r="G38" s="67">
        <f t="shared" si="3"/>
        <v>30000</v>
      </c>
      <c r="H38" s="67">
        <f t="shared" si="3"/>
        <v>20000</v>
      </c>
    </row>
    <row r="39" spans="1:8" ht="15">
      <c r="A39" s="41" t="s">
        <v>27</v>
      </c>
      <c r="B39" s="10" t="s">
        <v>33</v>
      </c>
      <c r="C39" s="76" t="s">
        <v>121</v>
      </c>
      <c r="D39" s="76" t="s">
        <v>69</v>
      </c>
      <c r="E39" s="76" t="s">
        <v>34</v>
      </c>
      <c r="F39" s="67">
        <f>F40</f>
        <v>40000</v>
      </c>
      <c r="G39" s="67">
        <f t="shared" si="3"/>
        <v>30000</v>
      </c>
      <c r="H39" s="67">
        <f t="shared" si="3"/>
        <v>20000</v>
      </c>
    </row>
    <row r="40" spans="1:8" ht="15">
      <c r="A40" s="41" t="s">
        <v>138</v>
      </c>
      <c r="B40" s="10" t="s">
        <v>37</v>
      </c>
      <c r="C40" s="76" t="s">
        <v>121</v>
      </c>
      <c r="D40" s="76" t="s">
        <v>69</v>
      </c>
      <c r="E40" s="76" t="s">
        <v>38</v>
      </c>
      <c r="F40" s="67">
        <f>'прил 6'!G83</f>
        <v>40000</v>
      </c>
      <c r="G40" s="67">
        <f>'прил 6'!H83</f>
        <v>30000</v>
      </c>
      <c r="H40" s="67">
        <f>'прил 6'!I83</f>
        <v>20000</v>
      </c>
    </row>
    <row r="41" spans="1:8" ht="30.75">
      <c r="A41" s="41" t="s">
        <v>139</v>
      </c>
      <c r="B41" s="87" t="s">
        <v>209</v>
      </c>
      <c r="C41" s="83" t="s">
        <v>115</v>
      </c>
      <c r="D41" s="83"/>
      <c r="E41" s="83"/>
      <c r="F41" s="84">
        <f>F42</f>
        <v>35000</v>
      </c>
      <c r="G41" s="84">
        <f aca="true" t="shared" si="4" ref="G41:H44">G42</f>
        <v>15000</v>
      </c>
      <c r="H41" s="84">
        <f t="shared" si="4"/>
        <v>15000</v>
      </c>
    </row>
    <row r="42" spans="1:8" ht="15">
      <c r="A42" s="41" t="s">
        <v>140</v>
      </c>
      <c r="B42" s="85" t="s">
        <v>22</v>
      </c>
      <c r="C42" s="76" t="s">
        <v>116</v>
      </c>
      <c r="D42" s="76"/>
      <c r="E42" s="76"/>
      <c r="F42" s="67">
        <f>F43</f>
        <v>35000</v>
      </c>
      <c r="G42" s="67">
        <f t="shared" si="4"/>
        <v>15000</v>
      </c>
      <c r="H42" s="67">
        <f t="shared" si="4"/>
        <v>15000</v>
      </c>
    </row>
    <row r="43" spans="1:8" ht="15">
      <c r="A43" s="41" t="s">
        <v>141</v>
      </c>
      <c r="B43" s="85" t="s">
        <v>66</v>
      </c>
      <c r="C43" s="76" t="s">
        <v>116</v>
      </c>
      <c r="D43" s="76" t="s">
        <v>67</v>
      </c>
      <c r="E43" s="76"/>
      <c r="F43" s="67">
        <f>F44</f>
        <v>35000</v>
      </c>
      <c r="G43" s="67">
        <f t="shared" si="4"/>
        <v>15000</v>
      </c>
      <c r="H43" s="67">
        <f t="shared" si="4"/>
        <v>15000</v>
      </c>
    </row>
    <row r="44" spans="1:8" ht="30.75">
      <c r="A44" s="41" t="s">
        <v>142</v>
      </c>
      <c r="B44" s="85" t="s">
        <v>68</v>
      </c>
      <c r="C44" s="76" t="s">
        <v>116</v>
      </c>
      <c r="D44" s="76" t="s">
        <v>69</v>
      </c>
      <c r="E44" s="76"/>
      <c r="F44" s="67">
        <f>F45</f>
        <v>35000</v>
      </c>
      <c r="G44" s="67">
        <f t="shared" si="4"/>
        <v>15000</v>
      </c>
      <c r="H44" s="67">
        <f t="shared" si="4"/>
        <v>15000</v>
      </c>
    </row>
    <row r="45" spans="1:8" ht="24" customHeight="1">
      <c r="A45" s="41" t="s">
        <v>28</v>
      </c>
      <c r="B45" s="10" t="s">
        <v>44</v>
      </c>
      <c r="C45" s="76" t="s">
        <v>116</v>
      </c>
      <c r="D45" s="76" t="s">
        <v>69</v>
      </c>
      <c r="E45" s="76" t="s">
        <v>43</v>
      </c>
      <c r="F45" s="67">
        <f>F46</f>
        <v>35000</v>
      </c>
      <c r="G45" s="67">
        <f>G46</f>
        <v>15000</v>
      </c>
      <c r="H45" s="67">
        <f>H46</f>
        <v>15000</v>
      </c>
    </row>
    <row r="46" spans="1:8" ht="15">
      <c r="A46" s="41" t="s">
        <v>143</v>
      </c>
      <c r="B46" s="28" t="s">
        <v>207</v>
      </c>
      <c r="C46" s="76" t="s">
        <v>116</v>
      </c>
      <c r="D46" s="76" t="s">
        <v>69</v>
      </c>
      <c r="E46" s="76" t="s">
        <v>208</v>
      </c>
      <c r="F46" s="67">
        <f>'прил 6'!G56</f>
        <v>35000</v>
      </c>
      <c r="G46" s="67">
        <f>'прил 6'!H56</f>
        <v>15000</v>
      </c>
      <c r="H46" s="67">
        <f>'прил 6'!I56</f>
        <v>15000</v>
      </c>
    </row>
    <row r="47" spans="1:8" ht="30.75">
      <c r="A47" s="41" t="s">
        <v>144</v>
      </c>
      <c r="B47" s="82" t="s">
        <v>101</v>
      </c>
      <c r="C47" s="88" t="s">
        <v>111</v>
      </c>
      <c r="D47" s="88"/>
      <c r="E47" s="88"/>
      <c r="F47" s="89">
        <f>F48+F62+F67+F76</f>
        <v>3274133</v>
      </c>
      <c r="G47" s="89">
        <f>G48+G62+G67+G76</f>
        <v>2838978</v>
      </c>
      <c r="H47" s="89">
        <f>H48+H62+H67+H76</f>
        <v>2801979</v>
      </c>
    </row>
    <row r="48" spans="1:8" ht="30.75">
      <c r="A48" s="41" t="s">
        <v>47</v>
      </c>
      <c r="B48" s="85" t="s">
        <v>98</v>
      </c>
      <c r="C48" s="76" t="s">
        <v>112</v>
      </c>
      <c r="D48" s="76" t="s">
        <v>60</v>
      </c>
      <c r="E48" s="90"/>
      <c r="F48" s="91">
        <f>F49+F54+F58</f>
        <v>3208356</v>
      </c>
      <c r="G48" s="91">
        <f>G49+G54+G58</f>
        <v>2770125</v>
      </c>
      <c r="H48" s="91">
        <f>H49+H54+H58</f>
        <v>2798479</v>
      </c>
    </row>
    <row r="49" spans="1:8" ht="46.5">
      <c r="A49" s="41" t="s">
        <v>145</v>
      </c>
      <c r="B49" s="85" t="s">
        <v>62</v>
      </c>
      <c r="C49" s="76" t="s">
        <v>112</v>
      </c>
      <c r="D49" s="76" t="s">
        <v>63</v>
      </c>
      <c r="E49" s="90"/>
      <c r="F49" s="92">
        <f aca="true" t="shared" si="5" ref="F49:H50">F50</f>
        <v>2364111</v>
      </c>
      <c r="G49" s="92">
        <f t="shared" si="5"/>
        <v>2364111</v>
      </c>
      <c r="H49" s="92">
        <f t="shared" si="5"/>
        <v>2364111</v>
      </c>
    </row>
    <row r="50" spans="1:8" ht="15">
      <c r="A50" s="41" t="s">
        <v>146</v>
      </c>
      <c r="B50" s="85" t="s">
        <v>64</v>
      </c>
      <c r="C50" s="76" t="s">
        <v>112</v>
      </c>
      <c r="D50" s="76" t="s">
        <v>65</v>
      </c>
      <c r="E50" s="90"/>
      <c r="F50" s="92">
        <f t="shared" si="5"/>
        <v>2364111</v>
      </c>
      <c r="G50" s="92">
        <f t="shared" si="5"/>
        <v>2364111</v>
      </c>
      <c r="H50" s="92">
        <f t="shared" si="5"/>
        <v>2364111</v>
      </c>
    </row>
    <row r="51" spans="1:8" ht="15">
      <c r="A51" s="41" t="s">
        <v>42</v>
      </c>
      <c r="B51" s="93" t="s">
        <v>61</v>
      </c>
      <c r="C51" s="76" t="s">
        <v>112</v>
      </c>
      <c r="D51" s="76" t="s">
        <v>65</v>
      </c>
      <c r="E51" s="90" t="s">
        <v>88</v>
      </c>
      <c r="F51" s="92">
        <f>F52+F53</f>
        <v>2364111</v>
      </c>
      <c r="G51" s="92">
        <f>G52+G53</f>
        <v>2364111</v>
      </c>
      <c r="H51" s="92">
        <f>H52+H53</f>
        <v>2364111</v>
      </c>
    </row>
    <row r="52" spans="1:8" ht="30.75">
      <c r="A52" s="41" t="s">
        <v>147</v>
      </c>
      <c r="B52" s="94" t="s">
        <v>53</v>
      </c>
      <c r="C52" s="76" t="s">
        <v>112</v>
      </c>
      <c r="D52" s="76" t="s">
        <v>65</v>
      </c>
      <c r="E52" s="90" t="s">
        <v>89</v>
      </c>
      <c r="F52" s="92">
        <f>'прил 6'!G18</f>
        <v>729203</v>
      </c>
      <c r="G52" s="92">
        <f>'прил 6'!H18</f>
        <v>729203</v>
      </c>
      <c r="H52" s="92">
        <f>'прил 6'!I18</f>
        <v>729203</v>
      </c>
    </row>
    <row r="53" spans="1:8" ht="39" customHeight="1">
      <c r="A53" s="41" t="s">
        <v>49</v>
      </c>
      <c r="B53" s="94" t="s">
        <v>54</v>
      </c>
      <c r="C53" s="76" t="s">
        <v>112</v>
      </c>
      <c r="D53" s="76" t="s">
        <v>65</v>
      </c>
      <c r="E53" s="90" t="s">
        <v>74</v>
      </c>
      <c r="F53" s="92">
        <f>'прил 6'!G23</f>
        <v>1634908</v>
      </c>
      <c r="G53" s="92">
        <f>'прил 6'!H23</f>
        <v>1634908</v>
      </c>
      <c r="H53" s="92">
        <f>'прил 6'!I23</f>
        <v>1634908</v>
      </c>
    </row>
    <row r="54" spans="1:8" ht="15">
      <c r="A54" s="41" t="s">
        <v>50</v>
      </c>
      <c r="B54" s="85" t="s">
        <v>66</v>
      </c>
      <c r="C54" s="76" t="s">
        <v>112</v>
      </c>
      <c r="D54" s="76" t="s">
        <v>67</v>
      </c>
      <c r="E54" s="90"/>
      <c r="F54" s="92">
        <f aca="true" t="shared" si="6" ref="F54:H56">F55</f>
        <v>797265</v>
      </c>
      <c r="G54" s="92">
        <f t="shared" si="6"/>
        <v>359034</v>
      </c>
      <c r="H54" s="92">
        <f t="shared" si="6"/>
        <v>387388</v>
      </c>
    </row>
    <row r="55" spans="1:9" ht="30.75">
      <c r="A55" s="41" t="s">
        <v>148</v>
      </c>
      <c r="B55" s="85" t="s">
        <v>68</v>
      </c>
      <c r="C55" s="76" t="s">
        <v>112</v>
      </c>
      <c r="D55" s="76" t="s">
        <v>69</v>
      </c>
      <c r="E55" s="90"/>
      <c r="F55" s="92">
        <f t="shared" si="6"/>
        <v>797265</v>
      </c>
      <c r="G55" s="92">
        <f t="shared" si="6"/>
        <v>359034</v>
      </c>
      <c r="H55" s="92">
        <f t="shared" si="6"/>
        <v>387388</v>
      </c>
      <c r="I55" s="72"/>
    </row>
    <row r="56" spans="1:8" ht="15">
      <c r="A56" s="41" t="s">
        <v>149</v>
      </c>
      <c r="B56" s="93" t="s">
        <v>61</v>
      </c>
      <c r="C56" s="76" t="s">
        <v>112</v>
      </c>
      <c r="D56" s="76" t="s">
        <v>69</v>
      </c>
      <c r="E56" s="90" t="s">
        <v>88</v>
      </c>
      <c r="F56" s="92">
        <f t="shared" si="6"/>
        <v>797265</v>
      </c>
      <c r="G56" s="92">
        <f t="shared" si="6"/>
        <v>359034</v>
      </c>
      <c r="H56" s="92">
        <f t="shared" si="6"/>
        <v>387388</v>
      </c>
    </row>
    <row r="57" spans="1:8" ht="36" customHeight="1">
      <c r="A57" s="41" t="s">
        <v>150</v>
      </c>
      <c r="B57" s="10" t="s">
        <v>54</v>
      </c>
      <c r="C57" s="76" t="s">
        <v>112</v>
      </c>
      <c r="D57" s="76" t="s">
        <v>69</v>
      </c>
      <c r="E57" s="90" t="s">
        <v>74</v>
      </c>
      <c r="F57" s="92">
        <f>'прил 6'!G25</f>
        <v>797265</v>
      </c>
      <c r="G57" s="92">
        <f>'прил 6'!H25</f>
        <v>359034</v>
      </c>
      <c r="H57" s="92">
        <f>'прил 6'!I25</f>
        <v>387388</v>
      </c>
    </row>
    <row r="58" spans="1:8" ht="15">
      <c r="A58" s="41" t="s">
        <v>51</v>
      </c>
      <c r="B58" s="85" t="s">
        <v>8</v>
      </c>
      <c r="C58" s="76" t="s">
        <v>112</v>
      </c>
      <c r="D58" s="76" t="s">
        <v>9</v>
      </c>
      <c r="E58" s="90"/>
      <c r="F58" s="92">
        <f aca="true" t="shared" si="7" ref="F58:H60">F59</f>
        <v>46980</v>
      </c>
      <c r="G58" s="92">
        <f t="shared" si="7"/>
        <v>46980</v>
      </c>
      <c r="H58" s="92">
        <f t="shared" si="7"/>
        <v>46980</v>
      </c>
    </row>
    <row r="59" spans="1:8" ht="15">
      <c r="A59" s="41" t="s">
        <v>51</v>
      </c>
      <c r="B59" s="85" t="s">
        <v>20</v>
      </c>
      <c r="C59" s="76" t="s">
        <v>112</v>
      </c>
      <c r="D59" s="76" t="s">
        <v>19</v>
      </c>
      <c r="E59" s="90"/>
      <c r="F59" s="92">
        <f t="shared" si="7"/>
        <v>46980</v>
      </c>
      <c r="G59" s="92">
        <f t="shared" si="7"/>
        <v>46980</v>
      </c>
      <c r="H59" s="92">
        <f t="shared" si="7"/>
        <v>46980</v>
      </c>
    </row>
    <row r="60" spans="1:8" ht="15">
      <c r="A60" s="41" t="s">
        <v>151</v>
      </c>
      <c r="B60" s="93" t="s">
        <v>61</v>
      </c>
      <c r="C60" s="76" t="s">
        <v>112</v>
      </c>
      <c r="D60" s="76" t="s">
        <v>19</v>
      </c>
      <c r="E60" s="90" t="s">
        <v>88</v>
      </c>
      <c r="F60" s="92">
        <f>F61</f>
        <v>46980</v>
      </c>
      <c r="G60" s="92">
        <f t="shared" si="7"/>
        <v>46980</v>
      </c>
      <c r="H60" s="92">
        <f t="shared" si="7"/>
        <v>46980</v>
      </c>
    </row>
    <row r="61" spans="1:8" ht="15">
      <c r="A61" s="41" t="s">
        <v>152</v>
      </c>
      <c r="B61" s="10" t="s">
        <v>108</v>
      </c>
      <c r="C61" s="76" t="s">
        <v>112</v>
      </c>
      <c r="D61" s="76" t="s">
        <v>19</v>
      </c>
      <c r="E61" s="90" t="s">
        <v>95</v>
      </c>
      <c r="F61" s="92">
        <v>46980</v>
      </c>
      <c r="G61" s="92">
        <v>46980</v>
      </c>
      <c r="H61" s="92">
        <v>46980</v>
      </c>
    </row>
    <row r="62" spans="1:8" ht="15">
      <c r="A62" s="41" t="s">
        <v>153</v>
      </c>
      <c r="B62" s="85" t="s">
        <v>102</v>
      </c>
      <c r="C62" s="76" t="s">
        <v>113</v>
      </c>
      <c r="D62" s="76"/>
      <c r="E62" s="90"/>
      <c r="F62" s="92">
        <f>F63</f>
        <v>1000</v>
      </c>
      <c r="G62" s="92">
        <f>G63</f>
        <v>1000</v>
      </c>
      <c r="H62" s="92">
        <f>H63</f>
        <v>1000</v>
      </c>
    </row>
    <row r="63" spans="1:8" ht="15">
      <c r="A63" s="41" t="s">
        <v>154</v>
      </c>
      <c r="B63" s="95" t="s">
        <v>70</v>
      </c>
      <c r="C63" s="76" t="s">
        <v>113</v>
      </c>
      <c r="D63" s="76" t="s">
        <v>71</v>
      </c>
      <c r="E63" s="90"/>
      <c r="F63" s="92">
        <f>F64</f>
        <v>1000</v>
      </c>
      <c r="G63" s="92">
        <f aca="true" t="shared" si="8" ref="G63:H65">G64</f>
        <v>1000</v>
      </c>
      <c r="H63" s="92">
        <f t="shared" si="8"/>
        <v>1000</v>
      </c>
    </row>
    <row r="64" spans="1:8" ht="15">
      <c r="A64" s="41" t="s">
        <v>155</v>
      </c>
      <c r="B64" s="96" t="s">
        <v>2</v>
      </c>
      <c r="C64" s="76" t="s">
        <v>113</v>
      </c>
      <c r="D64" s="76" t="s">
        <v>18</v>
      </c>
      <c r="E64" s="90"/>
      <c r="F64" s="92">
        <f>F65</f>
        <v>1000</v>
      </c>
      <c r="G64" s="92">
        <f t="shared" si="8"/>
        <v>1000</v>
      </c>
      <c r="H64" s="92">
        <f t="shared" si="8"/>
        <v>1000</v>
      </c>
    </row>
    <row r="65" spans="1:8" ht="15">
      <c r="A65" s="41" t="s">
        <v>156</v>
      </c>
      <c r="B65" s="93" t="s">
        <v>61</v>
      </c>
      <c r="C65" s="76" t="s">
        <v>113</v>
      </c>
      <c r="D65" s="76" t="s">
        <v>18</v>
      </c>
      <c r="E65" s="90" t="s">
        <v>88</v>
      </c>
      <c r="F65" s="92">
        <f>F66</f>
        <v>1000</v>
      </c>
      <c r="G65" s="92">
        <f t="shared" si="8"/>
        <v>1000</v>
      </c>
      <c r="H65" s="92">
        <f t="shared" si="8"/>
        <v>1000</v>
      </c>
    </row>
    <row r="66" spans="1:8" ht="15">
      <c r="A66" s="41" t="s">
        <v>157</v>
      </c>
      <c r="B66" s="97" t="s">
        <v>104</v>
      </c>
      <c r="C66" s="76" t="s">
        <v>113</v>
      </c>
      <c r="D66" s="76" t="s">
        <v>18</v>
      </c>
      <c r="E66" s="90" t="s">
        <v>35</v>
      </c>
      <c r="F66" s="92">
        <f>'прил 6'!G34</f>
        <v>1000</v>
      </c>
      <c r="G66" s="92">
        <f>'прил 6'!H34</f>
        <v>1000</v>
      </c>
      <c r="H66" s="92">
        <f>'прил 6'!I34</f>
        <v>1000</v>
      </c>
    </row>
    <row r="67" spans="1:8" ht="30.75">
      <c r="A67" s="41" t="s">
        <v>158</v>
      </c>
      <c r="B67" s="85" t="s">
        <v>188</v>
      </c>
      <c r="C67" s="76" t="s">
        <v>126</v>
      </c>
      <c r="D67" s="76"/>
      <c r="E67" s="90"/>
      <c r="F67" s="92">
        <f>F68+F72</f>
        <v>62277</v>
      </c>
      <c r="G67" s="92">
        <f>G68+G72</f>
        <v>65353</v>
      </c>
      <c r="H67" s="92">
        <f>H68+H72</f>
        <v>0</v>
      </c>
    </row>
    <row r="68" spans="1:8" ht="46.5">
      <c r="A68" s="41" t="s">
        <v>159</v>
      </c>
      <c r="B68" s="85" t="s">
        <v>62</v>
      </c>
      <c r="C68" s="76" t="s">
        <v>126</v>
      </c>
      <c r="D68" s="76" t="s">
        <v>63</v>
      </c>
      <c r="E68" s="98"/>
      <c r="F68" s="99">
        <f>F69</f>
        <v>57090</v>
      </c>
      <c r="G68" s="99">
        <f>G69</f>
        <v>57090</v>
      </c>
      <c r="H68" s="99">
        <f>H69</f>
        <v>0</v>
      </c>
    </row>
    <row r="69" spans="1:8" ht="15">
      <c r="A69" s="41" t="s">
        <v>160</v>
      </c>
      <c r="B69" s="85" t="s">
        <v>64</v>
      </c>
      <c r="C69" s="76" t="s">
        <v>126</v>
      </c>
      <c r="D69" s="76" t="s">
        <v>65</v>
      </c>
      <c r="E69" s="98"/>
      <c r="F69" s="99">
        <f>F70</f>
        <v>57090</v>
      </c>
      <c r="G69" s="99">
        <f>G70</f>
        <v>57090</v>
      </c>
      <c r="H69" s="99"/>
    </row>
    <row r="70" spans="1:8" ht="15">
      <c r="A70" s="41" t="s">
        <v>161</v>
      </c>
      <c r="B70" s="85" t="s">
        <v>182</v>
      </c>
      <c r="C70" s="76" t="s">
        <v>126</v>
      </c>
      <c r="D70" s="76" t="s">
        <v>65</v>
      </c>
      <c r="E70" s="90" t="s">
        <v>40</v>
      </c>
      <c r="F70" s="99">
        <f>F71</f>
        <v>57090</v>
      </c>
      <c r="G70" s="99">
        <f>G71</f>
        <v>57090</v>
      </c>
      <c r="H70" s="99"/>
    </row>
    <row r="71" spans="1:8" ht="15">
      <c r="A71" s="41" t="s">
        <v>162</v>
      </c>
      <c r="B71" s="85" t="s">
        <v>10</v>
      </c>
      <c r="C71" s="76" t="s">
        <v>126</v>
      </c>
      <c r="D71" s="76" t="s">
        <v>65</v>
      </c>
      <c r="E71" s="90" t="s">
        <v>41</v>
      </c>
      <c r="F71" s="99">
        <v>57090</v>
      </c>
      <c r="G71" s="99">
        <v>57090</v>
      </c>
      <c r="H71" s="99"/>
    </row>
    <row r="72" spans="1:8" ht="15">
      <c r="A72" s="41" t="s">
        <v>163</v>
      </c>
      <c r="B72" s="85" t="s">
        <v>66</v>
      </c>
      <c r="C72" s="76" t="s">
        <v>126</v>
      </c>
      <c r="D72" s="76" t="s">
        <v>67</v>
      </c>
      <c r="E72" s="90"/>
      <c r="F72" s="99">
        <f>F73</f>
        <v>5187</v>
      </c>
      <c r="G72" s="99">
        <f>G73</f>
        <v>8263</v>
      </c>
      <c r="H72" s="99">
        <f>H73</f>
        <v>0</v>
      </c>
    </row>
    <row r="73" spans="1:8" ht="30.75">
      <c r="A73" s="41" t="s">
        <v>164</v>
      </c>
      <c r="B73" s="85" t="s">
        <v>68</v>
      </c>
      <c r="C73" s="76" t="s">
        <v>126</v>
      </c>
      <c r="D73" s="76" t="s">
        <v>69</v>
      </c>
      <c r="E73" s="90"/>
      <c r="F73" s="99">
        <f>F74</f>
        <v>5187</v>
      </c>
      <c r="G73" s="99">
        <f>G74</f>
        <v>8263</v>
      </c>
      <c r="H73" s="99"/>
    </row>
    <row r="74" spans="1:8" ht="15">
      <c r="A74" s="41" t="s">
        <v>165</v>
      </c>
      <c r="B74" s="85" t="s">
        <v>182</v>
      </c>
      <c r="C74" s="76" t="s">
        <v>126</v>
      </c>
      <c r="D74" s="76" t="s">
        <v>69</v>
      </c>
      <c r="E74" s="90" t="s">
        <v>40</v>
      </c>
      <c r="F74" s="99">
        <f>F75</f>
        <v>5187</v>
      </c>
      <c r="G74" s="99">
        <v>8263</v>
      </c>
      <c r="H74" s="99"/>
    </row>
    <row r="75" spans="1:8" ht="15">
      <c r="A75" s="41" t="s">
        <v>166</v>
      </c>
      <c r="B75" s="85" t="s">
        <v>10</v>
      </c>
      <c r="C75" s="76" t="s">
        <v>126</v>
      </c>
      <c r="D75" s="76" t="s">
        <v>69</v>
      </c>
      <c r="E75" s="90" t="s">
        <v>41</v>
      </c>
      <c r="F75" s="99">
        <v>5187</v>
      </c>
      <c r="G75" s="99">
        <v>8263</v>
      </c>
      <c r="H75" s="99"/>
    </row>
    <row r="76" spans="1:8" ht="46.5">
      <c r="A76" s="41" t="s">
        <v>167</v>
      </c>
      <c r="B76" s="100" t="s">
        <v>11</v>
      </c>
      <c r="C76" s="76" t="s">
        <v>125</v>
      </c>
      <c r="D76" s="76"/>
      <c r="E76" s="90"/>
      <c r="F76" s="92">
        <f>F77</f>
        <v>2500</v>
      </c>
      <c r="G76" s="92">
        <f aca="true" t="shared" si="9" ref="G76:H79">G77</f>
        <v>2500</v>
      </c>
      <c r="H76" s="92">
        <f t="shared" si="9"/>
        <v>2500</v>
      </c>
    </row>
    <row r="77" spans="1:8" ht="15">
      <c r="A77" s="41" t="s">
        <v>168</v>
      </c>
      <c r="B77" s="85" t="s">
        <v>66</v>
      </c>
      <c r="C77" s="76" t="s">
        <v>125</v>
      </c>
      <c r="D77" s="76" t="s">
        <v>67</v>
      </c>
      <c r="E77" s="90"/>
      <c r="F77" s="92">
        <f>F78</f>
        <v>2500</v>
      </c>
      <c r="G77" s="92">
        <f t="shared" si="9"/>
        <v>2500</v>
      </c>
      <c r="H77" s="92">
        <f t="shared" si="9"/>
        <v>2500</v>
      </c>
    </row>
    <row r="78" spans="1:8" ht="30.75">
      <c r="A78" s="41" t="s">
        <v>169</v>
      </c>
      <c r="B78" s="85" t="s">
        <v>68</v>
      </c>
      <c r="C78" s="76" t="s">
        <v>125</v>
      </c>
      <c r="D78" s="76" t="s">
        <v>69</v>
      </c>
      <c r="E78" s="90"/>
      <c r="F78" s="92">
        <f>F79</f>
        <v>2500</v>
      </c>
      <c r="G78" s="92">
        <f t="shared" si="9"/>
        <v>2500</v>
      </c>
      <c r="H78" s="92">
        <f t="shared" si="9"/>
        <v>2500</v>
      </c>
    </row>
    <row r="79" spans="1:8" ht="15">
      <c r="A79" s="41" t="s">
        <v>170</v>
      </c>
      <c r="B79" s="97" t="s">
        <v>61</v>
      </c>
      <c r="C79" s="76" t="s">
        <v>125</v>
      </c>
      <c r="D79" s="76" t="s">
        <v>69</v>
      </c>
      <c r="E79" s="90" t="s">
        <v>88</v>
      </c>
      <c r="F79" s="92">
        <f>F80</f>
        <v>2500</v>
      </c>
      <c r="G79" s="92">
        <f t="shared" si="9"/>
        <v>2500</v>
      </c>
      <c r="H79" s="92">
        <f t="shared" si="9"/>
        <v>2500</v>
      </c>
    </row>
    <row r="80" spans="1:8" ht="15">
      <c r="A80" s="41" t="s">
        <v>171</v>
      </c>
      <c r="B80" s="97" t="s">
        <v>32</v>
      </c>
      <c r="C80" s="76" t="s">
        <v>125</v>
      </c>
      <c r="D80" s="76" t="s">
        <v>69</v>
      </c>
      <c r="E80" s="90" t="s">
        <v>36</v>
      </c>
      <c r="F80" s="92">
        <v>2500</v>
      </c>
      <c r="G80" s="92">
        <v>2500</v>
      </c>
      <c r="H80" s="92">
        <v>2500</v>
      </c>
    </row>
    <row r="81" spans="1:8" ht="15">
      <c r="A81" s="41" t="s">
        <v>172</v>
      </c>
      <c r="B81" s="97" t="s">
        <v>32</v>
      </c>
      <c r="C81" s="101" t="s">
        <v>194</v>
      </c>
      <c r="D81" s="101"/>
      <c r="E81" s="102"/>
      <c r="F81" s="103">
        <v>410000</v>
      </c>
      <c r="G81" s="103">
        <v>210000</v>
      </c>
      <c r="H81" s="103">
        <v>50000</v>
      </c>
    </row>
    <row r="82" spans="1:8" ht="15">
      <c r="A82" s="41" t="s">
        <v>173</v>
      </c>
      <c r="B82" s="85" t="s">
        <v>66</v>
      </c>
      <c r="C82" s="101"/>
      <c r="D82" s="101" t="s">
        <v>67</v>
      </c>
      <c r="E82" s="102" t="s">
        <v>88</v>
      </c>
      <c r="F82" s="103">
        <v>410000</v>
      </c>
      <c r="G82" s="103">
        <v>210000</v>
      </c>
      <c r="H82" s="103">
        <v>50000</v>
      </c>
    </row>
    <row r="83" spans="1:8" ht="30.75">
      <c r="A83" s="41" t="s">
        <v>174</v>
      </c>
      <c r="B83" s="85" t="s">
        <v>68</v>
      </c>
      <c r="C83" s="101"/>
      <c r="D83" s="101" t="s">
        <v>69</v>
      </c>
      <c r="E83" s="102" t="s">
        <v>36</v>
      </c>
      <c r="F83" s="103">
        <v>410000</v>
      </c>
      <c r="G83" s="103">
        <v>210000</v>
      </c>
      <c r="H83" s="103">
        <v>50000</v>
      </c>
    </row>
    <row r="84" spans="1:8" ht="15">
      <c r="A84" s="41" t="s">
        <v>191</v>
      </c>
      <c r="B84" s="104" t="s">
        <v>105</v>
      </c>
      <c r="C84" s="102"/>
      <c r="D84" s="102"/>
      <c r="E84" s="102"/>
      <c r="F84" s="105">
        <f>'прил 6'!G84</f>
        <v>0</v>
      </c>
      <c r="G84" s="105">
        <v>90000</v>
      </c>
      <c r="H84" s="105">
        <v>180000</v>
      </c>
    </row>
    <row r="85" spans="1:8" s="61" customFormat="1" ht="15">
      <c r="A85" s="41" t="s">
        <v>192</v>
      </c>
      <c r="B85" s="106" t="s">
        <v>21</v>
      </c>
      <c r="C85" s="90"/>
      <c r="D85" s="90"/>
      <c r="E85" s="90"/>
      <c r="F85" s="107">
        <f>F12+F47+F84+F81</f>
        <v>4300293</v>
      </c>
      <c r="G85" s="107">
        <f>G12+G47+G84+G81</f>
        <v>3536443</v>
      </c>
      <c r="H85" s="107">
        <f>H12+H47+H84+H81</f>
        <v>3402297</v>
      </c>
    </row>
    <row r="86" spans="1:8" s="61" customFormat="1" ht="15">
      <c r="A86" s="58"/>
      <c r="B86" s="62"/>
      <c r="C86" s="59"/>
      <c r="D86" s="59"/>
      <c r="E86" s="59"/>
      <c r="F86" s="60"/>
      <c r="H86" s="109"/>
    </row>
    <row r="87" spans="1:8" s="61" customFormat="1" ht="15">
      <c r="A87" s="58"/>
      <c r="B87" s="62"/>
      <c r="C87" s="59"/>
      <c r="D87" s="59"/>
      <c r="E87" s="59"/>
      <c r="F87" s="60"/>
      <c r="G87" s="60"/>
      <c r="H87" s="110"/>
    </row>
    <row r="88" spans="1:8" s="61" customFormat="1" ht="15">
      <c r="A88" s="58"/>
      <c r="B88" s="62"/>
      <c r="C88" s="59"/>
      <c r="D88" s="59"/>
      <c r="E88" s="59"/>
      <c r="F88" s="60"/>
      <c r="H88" s="109"/>
    </row>
    <row r="89" spans="1:8" s="61" customFormat="1" ht="15">
      <c r="A89" s="58"/>
      <c r="B89" s="62"/>
      <c r="C89" s="59"/>
      <c r="D89" s="59"/>
      <c r="E89" s="59"/>
      <c r="F89" s="60"/>
      <c r="H89" s="109"/>
    </row>
    <row r="90" spans="1:8" s="61" customFormat="1" ht="15">
      <c r="A90" s="58"/>
      <c r="B90" s="62"/>
      <c r="C90" s="59"/>
      <c r="D90" s="59"/>
      <c r="E90" s="59"/>
      <c r="F90" s="60"/>
      <c r="H90" s="109"/>
    </row>
    <row r="91" spans="1:8" s="61" customFormat="1" ht="15">
      <c r="A91" s="58"/>
      <c r="B91" s="62"/>
      <c r="C91" s="59"/>
      <c r="D91" s="59"/>
      <c r="E91" s="59"/>
      <c r="F91" s="60"/>
      <c r="H91" s="109"/>
    </row>
    <row r="92" spans="1:8" s="61" customFormat="1" ht="15">
      <c r="A92" s="58"/>
      <c r="B92" s="62"/>
      <c r="C92" s="59"/>
      <c r="D92" s="59"/>
      <c r="E92" s="59"/>
      <c r="F92" s="60"/>
      <c r="H92" s="109"/>
    </row>
    <row r="93" spans="1:8" s="61" customFormat="1" ht="15">
      <c r="A93" s="58"/>
      <c r="B93" s="62"/>
      <c r="C93" s="59"/>
      <c r="D93" s="59"/>
      <c r="E93" s="59"/>
      <c r="F93" s="60"/>
      <c r="H93" s="109"/>
    </row>
    <row r="94" spans="1:8" s="61" customFormat="1" ht="15">
      <c r="A94" s="58"/>
      <c r="B94" s="62"/>
      <c r="C94" s="59"/>
      <c r="D94" s="59"/>
      <c r="E94" s="59"/>
      <c r="F94" s="60"/>
      <c r="H94" s="109"/>
    </row>
    <row r="95" spans="1:8" s="61" customFormat="1" ht="15">
      <c r="A95" s="58"/>
      <c r="B95" s="62"/>
      <c r="C95" s="59"/>
      <c r="D95" s="59"/>
      <c r="E95" s="59"/>
      <c r="F95" s="60"/>
      <c r="H95" s="109"/>
    </row>
    <row r="96" spans="1:8" s="61" customFormat="1" ht="15">
      <c r="A96" s="58"/>
      <c r="B96" s="62"/>
      <c r="C96" s="59"/>
      <c r="D96" s="59"/>
      <c r="E96" s="59"/>
      <c r="F96" s="60"/>
      <c r="H96" s="109"/>
    </row>
    <row r="97" spans="1:8" s="61" customFormat="1" ht="15">
      <c r="A97" s="58"/>
      <c r="B97" s="62"/>
      <c r="C97" s="59"/>
      <c r="D97" s="59"/>
      <c r="E97" s="59"/>
      <c r="F97" s="60"/>
      <c r="H97" s="109"/>
    </row>
    <row r="98" spans="1:8" s="61" customFormat="1" ht="15">
      <c r="A98" s="58"/>
      <c r="B98" s="62"/>
      <c r="C98" s="59"/>
      <c r="D98" s="59"/>
      <c r="E98" s="59"/>
      <c r="F98" s="60"/>
      <c r="H98" s="109"/>
    </row>
    <row r="99" spans="1:8" s="61" customFormat="1" ht="15">
      <c r="A99" s="58"/>
      <c r="B99" s="62"/>
      <c r="C99" s="59"/>
      <c r="D99" s="59"/>
      <c r="E99" s="59"/>
      <c r="F99" s="60"/>
      <c r="H99" s="109"/>
    </row>
    <row r="100" spans="1:8" s="61" customFormat="1" ht="15">
      <c r="A100" s="58"/>
      <c r="B100" s="62"/>
      <c r="C100" s="59"/>
      <c r="D100" s="59"/>
      <c r="E100" s="59"/>
      <c r="F100" s="60"/>
      <c r="H100" s="109"/>
    </row>
    <row r="101" spans="1:8" s="61" customFormat="1" ht="15">
      <c r="A101" s="58"/>
      <c r="B101" s="62"/>
      <c r="C101" s="59"/>
      <c r="D101" s="59"/>
      <c r="E101" s="59"/>
      <c r="F101" s="60"/>
      <c r="H101" s="109"/>
    </row>
    <row r="102" spans="1:8" s="61" customFormat="1" ht="15">
      <c r="A102" s="58"/>
      <c r="B102" s="62"/>
      <c r="C102" s="59"/>
      <c r="D102" s="59"/>
      <c r="E102" s="59"/>
      <c r="F102" s="60"/>
      <c r="H102" s="109"/>
    </row>
    <row r="103" spans="1:8" s="61" customFormat="1" ht="15">
      <c r="A103" s="58"/>
      <c r="B103" s="62"/>
      <c r="C103" s="59"/>
      <c r="D103" s="59"/>
      <c r="E103" s="59"/>
      <c r="F103" s="60"/>
      <c r="H103" s="109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1.1811023622047245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</cp:lastModifiedBy>
  <cp:lastPrinted>2018-11-13T07:33:53Z</cp:lastPrinted>
  <dcterms:created xsi:type="dcterms:W3CDTF">2007-10-12T08:23:45Z</dcterms:created>
  <dcterms:modified xsi:type="dcterms:W3CDTF">2018-11-13T07:56:42Z</dcterms:modified>
  <cp:category/>
  <cp:version/>
  <cp:contentType/>
  <cp:contentStatus/>
</cp:coreProperties>
</file>