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670" tabRatio="870" activeTab="1"/>
  </bookViews>
  <sheets>
    <sheet name="прил 5" sheetId="1" r:id="rId1"/>
    <sheet name="прил 6" sheetId="2" r:id="rId2"/>
    <sheet name="прил7" sheetId="3" r:id="rId3"/>
  </sheets>
  <definedNames>
    <definedName name="_xlnm.Print_Titles" localSheetId="0">'прил 5'!$11:$12</definedName>
  </definedNames>
  <calcPr fullCalcOnLoad="1"/>
</workbook>
</file>

<file path=xl/sharedStrings.xml><?xml version="1.0" encoding="utf-8"?>
<sst xmlns="http://schemas.openxmlformats.org/spreadsheetml/2006/main" count="1150" uniqueCount="279">
  <si>
    <t>Приложение 6</t>
  </si>
  <si>
    <t>Резервные средства</t>
  </si>
  <si>
    <t>Дорожное хозяйство (дорожные фонды</t>
  </si>
  <si>
    <t>Подпрограмма "Поддержка муниципальных проектов и мероприятий по благоустройству территорий""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</si>
  <si>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</si>
  <si>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</si>
  <si>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</si>
  <si>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</si>
  <si>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</si>
  <si>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</si>
  <si>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</si>
  <si>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0409</t>
  </si>
  <si>
    <t>Муниципальная подпрограмма "Развитие массовой физической культуры и спорта" на 2014-2016 годы"</t>
  </si>
  <si>
    <t>Непрограммные расходы отдельных органов местного самоуправления</t>
  </si>
  <si>
    <t>0503</t>
  </si>
  <si>
    <t>Благоустройство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</si>
  <si>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</si>
  <si>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</si>
  <si>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</si>
  <si>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</si>
  <si>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</si>
  <si>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</si>
  <si>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</si>
  <si>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БЕЗОПАСНОСТЬ И ПРАВООХРАНИТЕЛЬНАЯ ДЕЯТЕЛЬНОСТЬ</t>
  </si>
  <si>
    <t>17</t>
  </si>
  <si>
    <t>19</t>
  </si>
  <si>
    <t>27</t>
  </si>
  <si>
    <t>28</t>
  </si>
  <si>
    <t>34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</si>
  <si>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</si>
  <si>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</si>
  <si>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</si>
  <si>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</si>
  <si>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</si>
  <si>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</si>
  <si>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</si>
  <si>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</si>
  <si>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</si>
  <si>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</si>
  <si>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Приложение 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</si>
  <si>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</si>
  <si>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</si>
  <si>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</si>
  <si>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</si>
  <si>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</si>
  <si>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</si>
  <si>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</si>
  <si>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37</t>
  </si>
  <si>
    <t>Условно-утверждённые расходы</t>
  </si>
  <si>
    <t>42</t>
  </si>
  <si>
    <t>43</t>
  </si>
  <si>
    <t>47</t>
  </si>
  <si>
    <t>ИТОГО 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</si>
  <si>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</si>
  <si>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</si>
  <si>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</si>
  <si>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Резервные фонды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</si>
  <si>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</si>
  <si>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</si>
  <si>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</si>
  <si>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</si>
  <si>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</si>
  <si>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</si>
  <si>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</si>
  <si>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</si>
  <si>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</si>
  <si>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</si>
  <si>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</si>
  <si>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</si>
  <si>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</si>
  <si>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</si>
  <si>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</si>
  <si>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(руб.)</t>
  </si>
  <si>
    <t>0104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</si>
  <si>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</si>
  <si>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</si>
  <si>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</si>
  <si>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</si>
  <si>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</si>
  <si>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</si>
  <si>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</si>
  <si>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</si>
  <si>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</si>
  <si>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</si>
  <si>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</si>
  <si>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</si>
  <si>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</si>
  <si>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</si>
  <si>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</si>
  <si>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</si>
  <si>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</si>
  <si>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</si>
  <si>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</si>
  <si>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</si>
  <si>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</si>
  <si>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</si>
  <si>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</si>
  <si>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 xml:space="preserve">Руководство и управление в сфере установленных функций органов местного самоуправления </t>
  </si>
  <si>
    <t>Глава муниципального образования</t>
  </si>
  <si>
    <t>Функционирование высшего должномтного лица субъекта Российской Федерации и муниципального образования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</si>
  <si>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</si>
  <si>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</si>
  <si>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</si>
  <si>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Условно утвердженные</t>
  </si>
  <si>
    <t>( руб.)</t>
  </si>
  <si>
    <t>829</t>
  </si>
  <si>
    <t>Иные межбюджетные трансферты</t>
  </si>
  <si>
    <t>Приложение7</t>
  </si>
  <si>
    <t>Муниципальная подпрограмма "Защита от чрезвычайных ситуаций природного и техногенного характера и обеспечение безопасности населения Степановского сельсовета"</t>
  </si>
  <si>
    <t>Администрация Степановского сельсовета Ирбейского района Красноярского края</t>
  </si>
  <si>
    <t>Муниципальная программа Степановского сельсовета "Содействие развитию муниципального образования  Степановский сельсовет на 2014-2016 годы"</t>
  </si>
  <si>
    <t>Сумма на          2018 год</t>
  </si>
  <si>
    <t>2200000000</t>
  </si>
  <si>
    <t>2200004600</t>
  </si>
  <si>
    <t>2200007050</t>
  </si>
  <si>
    <t>0100000000</t>
  </si>
  <si>
    <t>0140000000</t>
  </si>
  <si>
    <t>0140028100</t>
  </si>
  <si>
    <t>0120000000</t>
  </si>
  <si>
    <t>0120060020</t>
  </si>
  <si>
    <t>0110000000</t>
  </si>
  <si>
    <t>0130000000</t>
  </si>
  <si>
    <t>0130097000</t>
  </si>
  <si>
    <t>0110060010</t>
  </si>
  <si>
    <t>0110060040</t>
  </si>
  <si>
    <t>0110060050</t>
  </si>
  <si>
    <t>к  решению сельского</t>
  </si>
  <si>
    <t>к решению сельского</t>
  </si>
  <si>
    <t>2200075140</t>
  </si>
  <si>
    <t>2200051180</t>
  </si>
  <si>
    <t>20</t>
  </si>
  <si>
    <t>21</t>
  </si>
  <si>
    <t>22</t>
  </si>
  <si>
    <t>23</t>
  </si>
  <si>
    <t>24</t>
  </si>
  <si>
    <t>25</t>
  </si>
  <si>
    <t>26</t>
  </si>
  <si>
    <t>14</t>
  </si>
  <si>
    <t>15</t>
  </si>
  <si>
    <t>16</t>
  </si>
  <si>
    <t>18</t>
  </si>
  <si>
    <t>29</t>
  </si>
  <si>
    <t>30</t>
  </si>
  <si>
    <t>31</t>
  </si>
  <si>
    <t>32</t>
  </si>
  <si>
    <t>33</t>
  </si>
  <si>
    <t>35</t>
  </si>
  <si>
    <t>36</t>
  </si>
  <si>
    <t>38</t>
  </si>
  <si>
    <t>39</t>
  </si>
  <si>
    <t>41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</si>
  <si>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</si>
  <si>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</si>
  <si>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</si>
  <si>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</si>
  <si>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</si>
  <si>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</si>
  <si>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</si>
  <si>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</si>
  <si>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</si>
  <si>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</si>
  <si>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</si>
  <si>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</si>
  <si>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</si>
  <si>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</si>
  <si>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</si>
  <si>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</si>
  <si>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</si>
  <si>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</si>
  <si>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</si>
  <si>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</si>
  <si>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</si>
  <si>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</si>
  <si>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</si>
  <si>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</si>
  <si>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</si>
  <si>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</si>
  <si>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</si>
  <si>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 xml:space="preserve">Муниципальная программа"Содействие развитию муниципального образования Степановский сельсовет"  </t>
  </si>
  <si>
    <t xml:space="preserve">Ведомственная структура расходов  сельского бюджета </t>
  </si>
  <si>
    <t xml:space="preserve"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сельского бюджета . </t>
  </si>
  <si>
    <t>Мероприятия по осуществлению дорожной деятельности</t>
  </si>
  <si>
    <t>Сумма на 2019 год</t>
  </si>
  <si>
    <t>Сумма на          2019 год</t>
  </si>
  <si>
    <t xml:space="preserve">Осуществление полномочий по созданию и обеспечению деятельности административных комиссий в рамках непрограммных расходов </t>
  </si>
  <si>
    <t>НАЦИОНАЛЬНАЯ ОБОРОНА</t>
  </si>
  <si>
    <t>Мероприятия по содержанию мест захоронения</t>
  </si>
  <si>
    <t>Уличное освещение</t>
  </si>
  <si>
    <t>Прочие мероприятия</t>
  </si>
  <si>
    <t xml:space="preserve">Осуществление первичного воинского учета на территориях, где отсутствуют военные комиссариаты </t>
  </si>
  <si>
    <t>Мобилизационная вневойсковая подготовка</t>
  </si>
  <si>
    <t>Обеспечение мер первичной пожарной безопасности</t>
  </si>
  <si>
    <t>Распределение расходов  бюджета Степановского сельсовета по разделам и 
подразделам бюджетной классификации расходов бюджетов Российской Федерации 
на 2018 год и плановый период 2019-2020 годов</t>
  </si>
  <si>
    <t>Сумма на  2018 год</t>
  </si>
  <si>
    <t>Сумма на 2020 год</t>
  </si>
  <si>
    <t>на 2018 год и плановый период на 2019-2020 годов.</t>
  </si>
  <si>
    <t>Сумма на          2020 год</t>
  </si>
  <si>
    <t>на 2018 год  и плановый период 2019-2020 годов</t>
  </si>
  <si>
    <t>72</t>
  </si>
  <si>
    <t>73</t>
  </si>
  <si>
    <t>от 27.12.2017  № 29</t>
  </si>
  <si>
    <t xml:space="preserve">от 27.12.2017                </t>
  </si>
  <si>
    <t>№ 29</t>
  </si>
  <si>
    <t xml:space="preserve">от 27.12.2017      </t>
  </si>
  <si>
    <t xml:space="preserve">№ 29 </t>
  </si>
  <si>
    <t>2200008010</t>
  </si>
  <si>
    <t>Другие общегосударственные вопросы в области культуры по содержанию имущества</t>
  </si>
  <si>
    <t>0310</t>
  </si>
  <si>
    <t>Обеспечение первичных мер пожарной безопасности</t>
  </si>
  <si>
    <t>0140074120</t>
  </si>
  <si>
    <t>НАЦИОНАЛЬНАЯ ЭКОНОМИКА</t>
  </si>
  <si>
    <t>Дорожное хозяйство (дорожные фонды)</t>
  </si>
  <si>
    <t>Муниципальная программа"Содействие развитию муниципального образования Степановский сельсовет  "</t>
  </si>
  <si>
    <t>Муниципальная подпрограмма "Содействие развитию и модернизации улично-дорожной сети муниципального образования"</t>
  </si>
  <si>
    <t>ЖИЛИЩНО-КОММУНАЛЬНОЕ ХОЗЯЙСТВО</t>
  </si>
  <si>
    <t>Муниципальная подпрограмма "Поддержка муниципальных проектов и мероприятий по благоустройству"</t>
  </si>
  <si>
    <t xml:space="preserve">Муниципальная подпрограмма "Развитие массовой физической культуры и спорта" </t>
  </si>
  <si>
    <t>74</t>
  </si>
  <si>
    <t>75</t>
  </si>
  <si>
    <t>76</t>
  </si>
  <si>
    <t>77</t>
  </si>
  <si>
    <t>Условно утвержденные</t>
  </si>
  <si>
    <t>78</t>
  </si>
  <si>
    <t>0120075080</t>
  </si>
  <si>
    <t>79</t>
  </si>
  <si>
    <t>80</t>
  </si>
  <si>
    <t>81</t>
  </si>
  <si>
    <t>82</t>
  </si>
  <si>
    <t>83</t>
  </si>
  <si>
    <t>84</t>
  </si>
  <si>
    <t>85</t>
  </si>
  <si>
    <t>86</t>
  </si>
  <si>
    <t>Обеспечение пожарной безопасности</t>
  </si>
  <si>
    <t>01400S4120</t>
  </si>
  <si>
    <t>Софинансирование к обеспечению мер первичной пожарной безопасности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</si>
  <si>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</si>
  <si>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 xml:space="preserve">Софинансирование к 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</t>
  </si>
  <si>
    <t>01200S5080</t>
  </si>
  <si>
    <t>87</t>
  </si>
  <si>
    <t>88</t>
  </si>
  <si>
    <t>89</t>
  </si>
  <si>
    <t>90</t>
  </si>
  <si>
    <t xml:space="preserve">Софинансирование к обеспечению деятельности (оказание услуг) подведомственных учреждений </t>
  </si>
  <si>
    <t>91</t>
  </si>
  <si>
    <t>92</t>
  </si>
  <si>
    <t>93</t>
  </si>
  <si>
    <t>94</t>
  </si>
  <si>
    <t>95</t>
  </si>
  <si>
    <t>96</t>
  </si>
  <si>
    <t>решение о внесении о изменеий № 8 от 10.05.2018</t>
  </si>
  <si>
    <t xml:space="preserve">Другие вопросы в области жилищно-коммунального хозяйства </t>
  </si>
  <si>
    <t>0505</t>
  </si>
  <si>
    <t xml:space="preserve">Субсидии бюджетам муниципальных образований на финансирование (возмещение) расходов по капитальному ремонту,реконструкции находящихся в муниципальной собственности объектов коммунальной инфраструктуры </t>
  </si>
  <si>
    <t>0150075710</t>
  </si>
  <si>
    <t xml:space="preserve">Софинансирование к субсидии бюджетам муниципальных образований на финансирование (возмещение) расходов по капитальному ремонту,реконструкции находящихся в муниципальной собственности объектов коммунальной инфраструктуры </t>
  </si>
  <si>
    <t>01500S5710</t>
  </si>
  <si>
    <t>97</t>
  </si>
  <si>
    <t>98</t>
  </si>
  <si>
    <t>99</t>
  </si>
  <si>
    <t>101</t>
  </si>
  <si>
    <t>102</t>
  </si>
  <si>
    <t>решение о внесении изменений №8 от 10.05.2018</t>
  </si>
  <si>
    <t>решение о внесении изменений №12 от 28.05.2018</t>
  </si>
  <si>
    <t>решение о внесении о изменеий № 12 от 28.05.2018</t>
  </si>
  <si>
    <t>решение о внесении изменений №8 от 10.05.2018г</t>
  </si>
  <si>
    <t>решение о внесении изменений № 12 от 28.05.2018г</t>
  </si>
  <si>
    <t>0120075090</t>
  </si>
  <si>
    <t>01200S5090</t>
  </si>
  <si>
    <t>Субсидии бюджетам муниципальных образований на капитальный ремонт и ремонт автомобильных дорог общего пользования местного значения</t>
  </si>
  <si>
    <t>Софинансирование к субсидии бюджетам муниципальных образований на капитальный ремонт и ремонт автомобильных дорог общего пользования местного значения</t>
  </si>
  <si>
    <t>0110077410</t>
  </si>
  <si>
    <t>01100S7410</t>
  </si>
  <si>
    <t>Субсидии бюджетам муниципальных образований края для реализации проектов по благоустройству территорий поселений,городских округов в рамках подпрограммы "Поддержка муниципальных проектов по благоустройству территорий и повышение активности населения в решении вопросов местного значения государственной программы Красноярского края "Содействие развитию местного самоуправления"</t>
  </si>
  <si>
    <t>Софинансирование к субсидии бюджетам муниципальных образований края для реализации проектов по благоустройству территорий поселений,городских округов в рамках подпрограммы "Поддержка муниципальных проектов по благоустройству территорий и повышение активности населения в решении вопросов местного значения государственной программы Красноярского края "Содействие развитию местного самоуправления"</t>
  </si>
  <si>
    <t>103</t>
  </si>
  <si>
    <t>104</t>
  </si>
  <si>
    <t>105</t>
  </si>
  <si>
    <t>решение о внесении изменений № 20 от 09.10.2018</t>
  </si>
  <si>
    <t>решение о внесении о изменеий № 20 от 09.10.2018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</si>
</sst>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0.000"/>
    <numFmt numFmtId="172" formatCode="[$-FC19]d\ mmmm\ yyyy\ &quot;г.&quot;"/>
    <numFmt numFmtId="173" formatCode="0.0000"/>
    <numFmt numFmtId="174" formatCode="0.00000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?"/>
  </numFmts>
  <fonts count="5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u val="single"/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2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26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0" fontId="1" fillId="0" borderId="0" xfId="0" applyNumberFormat="1" applyFont="1" applyFill="1" applyAlignment="1">
      <alignment horizontal="right"/>
    </xf>
    <xf numFmtId="170" fontId="2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0" fontId="1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2" fillId="0" borderId="10" xfId="0" applyNumberFormat="1" applyFont="1" applyFill="1" applyBorder="1" applyAlignment="1">
      <alignment vertical="top" wrapText="1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53" applyNumberFormat="1" applyFont="1" applyFill="1" applyAlignment="1">
      <alignment horizontal="center" vertical="center"/>
      <protection/>
    </xf>
    <xf numFmtId="4" fontId="2" fillId="0" borderId="0" xfId="54" applyNumberFormat="1" applyFont="1" applyFill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49" fontId="15" fillId="0" borderId="0" xfId="0" applyNumberFormat="1" applyFont="1" applyAlignment="1">
      <alignment/>
    </xf>
    <xf numFmtId="0" fontId="8" fillId="0" borderId="0" xfId="0" applyFont="1" applyAlignment="1" quotePrefix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 horizontal="right"/>
    </xf>
    <xf numFmtId="4" fontId="14" fillId="0" borderId="0" xfId="53" applyNumberFormat="1" applyFont="1" applyFill="1" applyAlignment="1">
      <alignment horizontal="right"/>
      <protection/>
    </xf>
    <xf numFmtId="4" fontId="14" fillId="0" borderId="0" xfId="54" applyNumberFormat="1" applyFont="1" applyFill="1" applyAlignment="1">
      <alignment horizontal="right"/>
      <protection/>
    </xf>
    <xf numFmtId="4" fontId="8" fillId="0" borderId="0" xfId="0" applyNumberFormat="1" applyFont="1" applyAlignment="1" quotePrefix="1">
      <alignment wrapText="1"/>
    </xf>
    <xf numFmtId="4" fontId="8" fillId="0" borderId="0" xfId="0" applyNumberFormat="1" applyFont="1" applyFill="1" applyAlignment="1">
      <alignment horizontal="center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left" vertical="center" wrapText="1"/>
    </xf>
    <xf numFmtId="170" fontId="20" fillId="0" borderId="0" xfId="0" applyNumberFormat="1" applyFont="1" applyFill="1" applyAlignment="1">
      <alignment horizontal="left"/>
    </xf>
    <xf numFmtId="170" fontId="21" fillId="0" borderId="0" xfId="0" applyNumberFormat="1" applyFont="1" applyFill="1" applyAlignment="1">
      <alignment horizontal="right"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left" vertical="center"/>
    </xf>
    <xf numFmtId="4" fontId="21" fillId="0" borderId="0" xfId="0" applyNumberFormat="1" applyFont="1" applyFill="1" applyAlignment="1">
      <alignment horizontal="center" vertical="center"/>
    </xf>
    <xf numFmtId="4" fontId="20" fillId="0" borderId="0" xfId="53" applyNumberFormat="1" applyFont="1" applyFill="1" applyAlignment="1">
      <alignment vertical="center"/>
      <protection/>
    </xf>
    <xf numFmtId="4" fontId="20" fillId="0" borderId="0" xfId="53" applyNumberFormat="1" applyFont="1" applyFill="1" applyAlignment="1">
      <alignment horizontal="center" vertical="center"/>
      <protection/>
    </xf>
    <xf numFmtId="4" fontId="20" fillId="0" borderId="0" xfId="53" applyNumberFormat="1" applyFont="1" applyFill="1" applyAlignment="1">
      <alignment horizontal="left" vertical="center"/>
      <protection/>
    </xf>
    <xf numFmtId="4" fontId="20" fillId="0" borderId="0" xfId="54" applyNumberFormat="1" applyFont="1" applyFill="1" applyAlignment="1">
      <alignment horizontal="left" vertical="center"/>
      <protection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10" xfId="0" applyNumberFormat="1" applyFont="1" applyBorder="1" applyAlignment="1">
      <alignment vertical="top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justify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left" vertical="center"/>
    </xf>
    <xf numFmtId="49" fontId="18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4" fontId="18" fillId="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49" fontId="18" fillId="0" borderId="12" xfId="0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0" fontId="14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170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 vertical="center" wrapText="1"/>
    </xf>
    <xf numFmtId="170" fontId="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14" fillId="0" borderId="0" xfId="0" applyNumberFormat="1" applyFont="1" applyAlignment="1" quotePrefix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SheetLayoutView="100" zoomScalePageLayoutView="0" workbookViewId="0" topLeftCell="A28">
      <selection activeCell="D14" sqref="D14"/>
    </sheetView>
  </sheetViews>
  <sheetFormatPr defaultColWidth="9.00390625" defaultRowHeight="12.75"/>
  <cols>
    <col min="1" max="1" width="5.75390625" style="17" customWidth="1"/>
    <col min="2" max="2" width="30.625" style="18" customWidth="1"/>
    <col min="3" max="3" width="9.00390625" style="19" customWidth="1"/>
    <col min="4" max="4" width="17.375" style="20" customWidth="1"/>
    <col min="5" max="5" width="16.875" style="20" customWidth="1"/>
    <col min="6" max="6" width="17.00390625" style="20" customWidth="1"/>
    <col min="7" max="16384" width="9.125" style="11" customWidth="1"/>
  </cols>
  <sheetData>
    <row r="1" spans="1:6" s="5" customFormat="1" ht="18.75">
      <c r="A1" s="7"/>
      <c r="B1" s="4"/>
      <c r="D1" s="12"/>
      <c r="E1" s="75" t="s">
        <v>39</v>
      </c>
      <c r="F1" s="76"/>
    </row>
    <row r="2" spans="1:6" s="5" customFormat="1" ht="18.75">
      <c r="A2" s="7"/>
      <c r="B2" s="4"/>
      <c r="D2" s="13"/>
      <c r="E2" s="125" t="s">
        <v>126</v>
      </c>
      <c r="F2" s="125"/>
    </row>
    <row r="3" spans="1:6" s="5" customFormat="1" ht="18.75">
      <c r="A3" s="7"/>
      <c r="B3" s="4"/>
      <c r="D3" s="13"/>
      <c r="E3" s="125" t="s">
        <v>31</v>
      </c>
      <c r="F3" s="125"/>
    </row>
    <row r="4" spans="1:6" s="5" customFormat="1" ht="18.75">
      <c r="A4" s="7"/>
      <c r="B4" s="4"/>
      <c r="D4" s="13"/>
      <c r="E4" s="125" t="s">
        <v>200</v>
      </c>
      <c r="F4" s="125"/>
    </row>
    <row r="5" spans="1:6" s="5" customFormat="1" ht="18.75" customHeight="1">
      <c r="A5" s="7"/>
      <c r="B5" s="4"/>
      <c r="D5" s="127" t="s">
        <v>249</v>
      </c>
      <c r="E5" s="127"/>
      <c r="F5" s="127"/>
    </row>
    <row r="6" spans="1:6" s="5" customFormat="1" ht="18.75" customHeight="1">
      <c r="A6" s="7"/>
      <c r="B6" s="4"/>
      <c r="D6" s="127" t="s">
        <v>263</v>
      </c>
      <c r="E6" s="127"/>
      <c r="F6" s="127"/>
    </row>
    <row r="7" spans="1:6" s="5" customFormat="1" ht="15.75">
      <c r="A7" s="8"/>
      <c r="D7" s="127" t="s">
        <v>278</v>
      </c>
      <c r="E7" s="127"/>
      <c r="F7" s="127"/>
    </row>
    <row r="8" spans="1:6" s="5" customFormat="1" ht="80.25" customHeight="1">
      <c r="A8" s="126" t="s">
        <v>192</v>
      </c>
      <c r="B8" s="126"/>
      <c r="C8" s="126"/>
      <c r="D8" s="126"/>
      <c r="E8" s="126"/>
      <c r="F8" s="126"/>
    </row>
    <row r="9" spans="1:6" s="5" customFormat="1" ht="15.75">
      <c r="A9" s="9"/>
      <c r="B9" s="6"/>
      <c r="C9" s="6"/>
      <c r="D9" s="21"/>
      <c r="E9" s="21"/>
      <c r="F9" s="21"/>
    </row>
    <row r="10" spans="1:6" s="5" customFormat="1" ht="15.75">
      <c r="A10" s="8"/>
      <c r="D10" s="14"/>
      <c r="E10" s="14"/>
      <c r="F10" s="14" t="s">
        <v>72</v>
      </c>
    </row>
    <row r="11" spans="1:6" ht="45" customHeight="1">
      <c r="A11" s="2" t="s">
        <v>76</v>
      </c>
      <c r="B11" s="2" t="s">
        <v>77</v>
      </c>
      <c r="C11" s="1" t="s">
        <v>78</v>
      </c>
      <c r="D11" s="15" t="s">
        <v>193</v>
      </c>
      <c r="E11" s="15" t="s">
        <v>182</v>
      </c>
      <c r="F11" s="15" t="s">
        <v>194</v>
      </c>
    </row>
    <row r="12" spans="1:6" ht="15.75">
      <c r="A12" s="24" t="s">
        <v>79</v>
      </c>
      <c r="B12" s="3" t="s">
        <v>79</v>
      </c>
      <c r="C12" s="3" t="s">
        <v>80</v>
      </c>
      <c r="D12" s="16" t="s">
        <v>81</v>
      </c>
      <c r="E12" s="16" t="s">
        <v>82</v>
      </c>
      <c r="F12" s="16" t="s">
        <v>83</v>
      </c>
    </row>
    <row r="13" spans="1:6" ht="31.5">
      <c r="A13" s="24" t="s">
        <v>79</v>
      </c>
      <c r="B13" s="22" t="s">
        <v>86</v>
      </c>
      <c r="C13" s="23" t="s">
        <v>87</v>
      </c>
      <c r="D13" s="77">
        <f>D14+D15+D16+D17+D18</f>
        <v>3411510.32</v>
      </c>
      <c r="E13" s="77">
        <f>E14+E15+E16+E17+E18</f>
        <v>2250334</v>
      </c>
      <c r="F13" s="77">
        <f>F14+F15+F16+F17+F18</f>
        <v>2165141</v>
      </c>
    </row>
    <row r="14" spans="1:6" ht="66.75" customHeight="1">
      <c r="A14" s="24" t="s">
        <v>80</v>
      </c>
      <c r="B14" s="10" t="s">
        <v>53</v>
      </c>
      <c r="C14" s="24" t="s">
        <v>88</v>
      </c>
      <c r="D14" s="78">
        <v>607673</v>
      </c>
      <c r="E14" s="78">
        <v>584313</v>
      </c>
      <c r="F14" s="78">
        <v>584313</v>
      </c>
    </row>
    <row r="15" spans="1:6" ht="126">
      <c r="A15" s="24" t="s">
        <v>81</v>
      </c>
      <c r="B15" s="10" t="s">
        <v>54</v>
      </c>
      <c r="C15" s="1" t="s">
        <v>73</v>
      </c>
      <c r="D15" s="79">
        <v>2185615.32</v>
      </c>
      <c r="E15" s="79">
        <v>1634864</v>
      </c>
      <c r="F15" s="79">
        <v>1549171</v>
      </c>
    </row>
    <row r="16" spans="1:6" ht="94.5">
      <c r="A16" s="24" t="s">
        <v>82</v>
      </c>
      <c r="B16" s="10" t="s">
        <v>55</v>
      </c>
      <c r="C16" s="1" t="s">
        <v>94</v>
      </c>
      <c r="D16" s="79">
        <f>'прил 6'!G28</f>
        <v>27557</v>
      </c>
      <c r="E16" s="79">
        <f>'прил 6'!H28</f>
        <v>27557</v>
      </c>
      <c r="F16" s="79">
        <f>'прил 6'!I28</f>
        <v>27557</v>
      </c>
    </row>
    <row r="17" spans="1:6" ht="15.75">
      <c r="A17" s="24" t="s">
        <v>83</v>
      </c>
      <c r="B17" s="10" t="s">
        <v>56</v>
      </c>
      <c r="C17" s="1" t="s">
        <v>35</v>
      </c>
      <c r="D17" s="79">
        <f>'прил 6'!G33</f>
        <v>1000</v>
      </c>
      <c r="E17" s="79">
        <f>'прил 6'!H33</f>
        <v>1500</v>
      </c>
      <c r="F17" s="79">
        <f>'прил 6'!I33</f>
        <v>2000</v>
      </c>
    </row>
    <row r="18" spans="1:6" ht="34.5" customHeight="1">
      <c r="A18" s="24" t="s">
        <v>84</v>
      </c>
      <c r="B18" s="93" t="s">
        <v>32</v>
      </c>
      <c r="C18" s="1" t="s">
        <v>36</v>
      </c>
      <c r="D18" s="79">
        <v>589665</v>
      </c>
      <c r="E18" s="79">
        <v>2100</v>
      </c>
      <c r="F18" s="79">
        <v>2100</v>
      </c>
    </row>
    <row r="19" spans="1:6" ht="15.75">
      <c r="A19" s="24" t="s">
        <v>85</v>
      </c>
      <c r="B19" s="22" t="s">
        <v>45</v>
      </c>
      <c r="C19" s="25" t="s">
        <v>40</v>
      </c>
      <c r="D19" s="80">
        <f>D20</f>
        <v>66342.15</v>
      </c>
      <c r="E19" s="80">
        <f>E20</f>
        <v>62136</v>
      </c>
      <c r="F19" s="80">
        <f>F20</f>
        <v>65327</v>
      </c>
    </row>
    <row r="20" spans="1:6" ht="31.5">
      <c r="A20" s="24" t="s">
        <v>89</v>
      </c>
      <c r="B20" s="10" t="s">
        <v>190</v>
      </c>
      <c r="C20" s="1" t="s">
        <v>41</v>
      </c>
      <c r="D20" s="79">
        <v>66342.15</v>
      </c>
      <c r="E20" s="79">
        <v>62136</v>
      </c>
      <c r="F20" s="79">
        <v>65327</v>
      </c>
    </row>
    <row r="21" spans="1:6" ht="50.25" customHeight="1">
      <c r="A21" s="24" t="s">
        <v>90</v>
      </c>
      <c r="B21" s="22" t="s">
        <v>44</v>
      </c>
      <c r="C21" s="25" t="s">
        <v>43</v>
      </c>
      <c r="D21" s="80">
        <f>D22+D23</f>
        <v>40739.5</v>
      </c>
      <c r="E21" s="80">
        <f>E22</f>
        <v>15000</v>
      </c>
      <c r="F21" s="80">
        <f>F22</f>
        <v>15000</v>
      </c>
    </row>
    <row r="22" spans="1:6" ht="78.75">
      <c r="A22" s="24" t="s">
        <v>91</v>
      </c>
      <c r="B22" s="29" t="s">
        <v>21</v>
      </c>
      <c r="C22" s="1" t="s">
        <v>22</v>
      </c>
      <c r="D22" s="79">
        <v>25000</v>
      </c>
      <c r="E22" s="79">
        <f>'прил 6'!H53</f>
        <v>15000</v>
      </c>
      <c r="F22" s="79">
        <f>'прил 6'!I53</f>
        <v>15000</v>
      </c>
    </row>
    <row r="23" spans="1:6" ht="31.5">
      <c r="A23" s="24" t="s">
        <v>92</v>
      </c>
      <c r="B23" s="29" t="s">
        <v>208</v>
      </c>
      <c r="C23" s="1" t="s">
        <v>207</v>
      </c>
      <c r="D23" s="79">
        <v>15739.5</v>
      </c>
      <c r="E23" s="79"/>
      <c r="F23" s="79"/>
    </row>
    <row r="24" spans="1:6" ht="15.75">
      <c r="A24" s="24" t="s">
        <v>93</v>
      </c>
      <c r="B24" s="22" t="s">
        <v>74</v>
      </c>
      <c r="C24" s="25" t="s">
        <v>75</v>
      </c>
      <c r="D24" s="80">
        <f>D25</f>
        <v>819824</v>
      </c>
      <c r="E24" s="80">
        <f>E25</f>
        <v>81907</v>
      </c>
      <c r="F24" s="80">
        <f>F25</f>
        <v>83909</v>
      </c>
    </row>
    <row r="25" spans="1:6" ht="33.75" customHeight="1">
      <c r="A25" s="24" t="s">
        <v>46</v>
      </c>
      <c r="B25" s="88" t="s">
        <v>2</v>
      </c>
      <c r="C25" s="1" t="s">
        <v>11</v>
      </c>
      <c r="D25" s="79">
        <v>819824</v>
      </c>
      <c r="E25" s="79">
        <v>81907</v>
      </c>
      <c r="F25" s="79">
        <v>83909</v>
      </c>
    </row>
    <row r="26" spans="1:6" ht="39" customHeight="1">
      <c r="A26" s="24" t="s">
        <v>137</v>
      </c>
      <c r="B26" s="22" t="s">
        <v>95</v>
      </c>
      <c r="C26" s="25" t="s">
        <v>96</v>
      </c>
      <c r="D26" s="80">
        <f>D27+D28</f>
        <v>2364584</v>
      </c>
      <c r="E26" s="80">
        <f>E27</f>
        <v>264948</v>
      </c>
      <c r="F26" s="80">
        <f>F27</f>
        <v>265810</v>
      </c>
    </row>
    <row r="27" spans="1:6" ht="39" customHeight="1">
      <c r="A27" s="24" t="s">
        <v>138</v>
      </c>
      <c r="B27" s="10" t="s">
        <v>15</v>
      </c>
      <c r="C27" s="1" t="s">
        <v>14</v>
      </c>
      <c r="D27" s="79">
        <v>812794</v>
      </c>
      <c r="E27" s="79">
        <v>264948</v>
      </c>
      <c r="F27" s="79">
        <v>265810</v>
      </c>
    </row>
    <row r="28" spans="1:6" ht="47.25">
      <c r="A28" s="24" t="s">
        <v>84</v>
      </c>
      <c r="B28" s="10" t="s">
        <v>250</v>
      </c>
      <c r="C28" s="1" t="s">
        <v>251</v>
      </c>
      <c r="D28" s="79">
        <v>1551790</v>
      </c>
      <c r="E28" s="79"/>
      <c r="F28" s="79"/>
    </row>
    <row r="29" spans="1:6" ht="31.5">
      <c r="A29" s="24" t="s">
        <v>139</v>
      </c>
      <c r="B29" s="22" t="s">
        <v>33</v>
      </c>
      <c r="C29" s="25" t="s">
        <v>34</v>
      </c>
      <c r="D29" s="80">
        <f>D30</f>
        <v>14412</v>
      </c>
      <c r="E29" s="80">
        <f>E30</f>
        <v>14412</v>
      </c>
      <c r="F29" s="80">
        <f>F30</f>
        <v>14412</v>
      </c>
    </row>
    <row r="30" spans="1:6" ht="35.25" customHeight="1">
      <c r="A30" s="24" t="s">
        <v>24</v>
      </c>
      <c r="B30" s="10" t="s">
        <v>37</v>
      </c>
      <c r="C30" s="1" t="s">
        <v>38</v>
      </c>
      <c r="D30" s="79">
        <v>14412</v>
      </c>
      <c r="E30" s="79">
        <v>14412</v>
      </c>
      <c r="F30" s="79">
        <v>14412</v>
      </c>
    </row>
    <row r="31" spans="1:6" ht="15.75">
      <c r="A31" s="24" t="s">
        <v>140</v>
      </c>
      <c r="B31" s="123" t="s">
        <v>52</v>
      </c>
      <c r="C31" s="124"/>
      <c r="D31" s="26">
        <f>D13+D19+D21+D24+D26+D29</f>
        <v>6717411.97</v>
      </c>
      <c r="E31" s="26">
        <f>E13+E19+E21+E24+E26+E29</f>
        <v>2688737</v>
      </c>
      <c r="F31" s="26">
        <f>F13+F19+F21+F24+F26+F29</f>
        <v>2609599</v>
      </c>
    </row>
    <row r="32" spans="1:6" ht="31.5">
      <c r="A32" s="24" t="s">
        <v>25</v>
      </c>
      <c r="B32" s="22" t="s">
        <v>48</v>
      </c>
      <c r="C32" s="1"/>
      <c r="D32" s="79"/>
      <c r="E32" s="79">
        <v>70000</v>
      </c>
      <c r="F32" s="79">
        <v>135000</v>
      </c>
    </row>
    <row r="33" spans="1:6" ht="15.75">
      <c r="A33" s="24"/>
      <c r="B33" s="22"/>
      <c r="C33" s="25"/>
      <c r="D33" s="80">
        <f>D31+D32</f>
        <v>6717411.97</v>
      </c>
      <c r="E33" s="80">
        <f>E31+E32</f>
        <v>2758737</v>
      </c>
      <c r="F33" s="80">
        <v>2744599</v>
      </c>
    </row>
  </sheetData>
  <sheetProtection/>
  <mergeCells count="8">
    <mergeCell ref="B31:C31"/>
    <mergeCell ref="E3:F3"/>
    <mergeCell ref="E2:F2"/>
    <mergeCell ref="A8:F8"/>
    <mergeCell ref="E4:F4"/>
    <mergeCell ref="D7:F7"/>
    <mergeCell ref="D5:F5"/>
    <mergeCell ref="D6:F6"/>
  </mergeCells>
  <printOptions/>
  <pageMargins left="0.7874015748031497" right="0.3937007874015748" top="0.5905511811023623" bottom="0.7874015748031497" header="0.3937007874015748" footer="0.3937007874015748"/>
  <pageSetup firstPageNumber="103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90" zoomScaleNormal="90" zoomScaleSheetLayoutView="75" zoomScalePageLayoutView="0" workbookViewId="0" topLeftCell="A52">
      <selection activeCell="G7" sqref="G7:I7"/>
    </sheetView>
  </sheetViews>
  <sheetFormatPr defaultColWidth="9.00390625" defaultRowHeight="12.75"/>
  <cols>
    <col min="1" max="1" width="6.75390625" style="30" customWidth="1"/>
    <col min="2" max="2" width="44.375" style="31" customWidth="1"/>
    <col min="3" max="3" width="11.125" style="32" customWidth="1"/>
    <col min="4" max="4" width="11.875" style="32" customWidth="1"/>
    <col min="5" max="5" width="11.625" style="33" customWidth="1"/>
    <col min="6" max="6" width="9.75390625" style="32" customWidth="1"/>
    <col min="7" max="7" width="15.625" style="39" customWidth="1"/>
    <col min="8" max="8" width="16.375" style="39" customWidth="1"/>
    <col min="9" max="9" width="16.125" style="39" customWidth="1"/>
    <col min="10" max="16384" width="9.125" style="5" customWidth="1"/>
  </cols>
  <sheetData>
    <row r="1" spans="7:9" ht="18.75">
      <c r="G1" s="34"/>
      <c r="H1" s="81" t="s">
        <v>0</v>
      </c>
      <c r="I1" s="82"/>
    </row>
    <row r="2" spans="7:9" ht="18.75">
      <c r="G2" s="35"/>
      <c r="H2" s="83" t="s">
        <v>127</v>
      </c>
      <c r="I2" s="84"/>
    </row>
    <row r="3" spans="7:9" ht="18.75">
      <c r="G3" s="35"/>
      <c r="H3" s="85" t="s">
        <v>31</v>
      </c>
      <c r="I3" s="84"/>
    </row>
    <row r="4" spans="6:9" ht="18.75">
      <c r="F4" s="40"/>
      <c r="G4" s="36"/>
      <c r="H4" s="86" t="s">
        <v>201</v>
      </c>
      <c r="I4" s="86" t="s">
        <v>202</v>
      </c>
    </row>
    <row r="5" spans="6:9" ht="18.75" customHeight="1">
      <c r="F5" s="40"/>
      <c r="G5" s="129" t="s">
        <v>264</v>
      </c>
      <c r="H5" s="129"/>
      <c r="I5" s="129"/>
    </row>
    <row r="6" spans="6:9" ht="18.75" customHeight="1">
      <c r="F6" s="40"/>
      <c r="G6" s="129" t="s">
        <v>265</v>
      </c>
      <c r="H6" s="129"/>
      <c r="I6" s="129"/>
    </row>
    <row r="7" spans="7:9" ht="15.75">
      <c r="G7" s="129" t="s">
        <v>277</v>
      </c>
      <c r="H7" s="129"/>
      <c r="I7" s="129"/>
    </row>
    <row r="8" spans="1:9" ht="18.75">
      <c r="A8" s="128" t="s">
        <v>179</v>
      </c>
      <c r="B8" s="128"/>
      <c r="C8" s="128"/>
      <c r="D8" s="128"/>
      <c r="E8" s="128"/>
      <c r="F8" s="128"/>
      <c r="G8" s="128"/>
      <c r="H8" s="128"/>
      <c r="I8" s="128"/>
    </row>
    <row r="9" spans="1:9" ht="18.75">
      <c r="A9" s="128" t="s">
        <v>195</v>
      </c>
      <c r="B9" s="128"/>
      <c r="C9" s="128"/>
      <c r="D9" s="128"/>
      <c r="E9" s="128"/>
      <c r="F9" s="128"/>
      <c r="G9" s="128"/>
      <c r="H9" s="128"/>
      <c r="I9" s="128"/>
    </row>
    <row r="10" spans="1:9" ht="15.75">
      <c r="A10" s="28"/>
      <c r="B10" s="27"/>
      <c r="C10" s="37"/>
      <c r="D10" s="37"/>
      <c r="E10" s="38"/>
      <c r="F10" s="37"/>
      <c r="G10" s="34"/>
      <c r="H10" s="34"/>
      <c r="I10" s="34"/>
    </row>
    <row r="11" ht="15.75">
      <c r="I11" s="39" t="s">
        <v>104</v>
      </c>
    </row>
    <row r="12" spans="1:9" ht="38.25">
      <c r="A12" s="41" t="s">
        <v>76</v>
      </c>
      <c r="B12" s="41" t="s">
        <v>57</v>
      </c>
      <c r="C12" s="42" t="s">
        <v>58</v>
      </c>
      <c r="D12" s="42" t="s">
        <v>59</v>
      </c>
      <c r="E12" s="42" t="s">
        <v>29</v>
      </c>
      <c r="F12" s="42" t="s">
        <v>30</v>
      </c>
      <c r="G12" s="64" t="s">
        <v>111</v>
      </c>
      <c r="H12" s="64" t="s">
        <v>183</v>
      </c>
      <c r="I12" s="64" t="s">
        <v>196</v>
      </c>
    </row>
    <row r="13" spans="1:9" ht="15.75">
      <c r="A13" s="44" t="s">
        <v>79</v>
      </c>
      <c r="B13" s="42" t="s">
        <v>80</v>
      </c>
      <c r="C13" s="44" t="s">
        <v>81</v>
      </c>
      <c r="D13" s="42" t="s">
        <v>82</v>
      </c>
      <c r="E13" s="44" t="s">
        <v>83</v>
      </c>
      <c r="F13" s="42" t="s">
        <v>84</v>
      </c>
      <c r="G13" s="44" t="s">
        <v>85</v>
      </c>
      <c r="H13" s="42" t="s">
        <v>89</v>
      </c>
      <c r="I13" s="44" t="s">
        <v>90</v>
      </c>
    </row>
    <row r="14" spans="1:9" ht="42.75">
      <c r="A14" s="42" t="s">
        <v>79</v>
      </c>
      <c r="B14" s="74" t="s">
        <v>109</v>
      </c>
      <c r="C14" s="71" t="s">
        <v>105</v>
      </c>
      <c r="D14" s="71"/>
      <c r="E14" s="72"/>
      <c r="F14" s="71"/>
      <c r="G14" s="73"/>
      <c r="H14" s="73"/>
      <c r="I14" s="73"/>
    </row>
    <row r="15" spans="1:9" ht="15.75">
      <c r="A15" s="42" t="s">
        <v>80</v>
      </c>
      <c r="B15" s="45" t="s">
        <v>61</v>
      </c>
      <c r="C15" s="71" t="s">
        <v>105</v>
      </c>
      <c r="D15" s="42" t="s">
        <v>87</v>
      </c>
      <c r="E15" s="70" t="s">
        <v>60</v>
      </c>
      <c r="F15" s="42" t="s">
        <v>60</v>
      </c>
      <c r="G15" s="64">
        <f>G16+G21+G28+G33+G37</f>
        <v>3411510.32</v>
      </c>
      <c r="H15" s="64">
        <f>H16+H21+H28+H33+H37</f>
        <v>2250334</v>
      </c>
      <c r="I15" s="64">
        <f>I16+I21+I28+I33+I37</f>
        <v>2165141</v>
      </c>
    </row>
    <row r="16" spans="1:9" ht="38.25">
      <c r="A16" s="42" t="s">
        <v>81</v>
      </c>
      <c r="B16" s="45" t="s">
        <v>99</v>
      </c>
      <c r="C16" s="71" t="s">
        <v>105</v>
      </c>
      <c r="D16" s="42" t="s">
        <v>88</v>
      </c>
      <c r="E16" s="70" t="s">
        <v>60</v>
      </c>
      <c r="F16" s="42" t="s">
        <v>60</v>
      </c>
      <c r="G16" s="64">
        <f aca="true" t="shared" si="0" ref="G16:I19">G17</f>
        <v>607673</v>
      </c>
      <c r="H16" s="64">
        <f t="shared" si="0"/>
        <v>584313</v>
      </c>
      <c r="I16" s="64">
        <f t="shared" si="0"/>
        <v>584313</v>
      </c>
    </row>
    <row r="17" spans="1:9" ht="25.5">
      <c r="A17" s="42" t="s">
        <v>82</v>
      </c>
      <c r="B17" s="45" t="s">
        <v>100</v>
      </c>
      <c r="C17" s="71" t="s">
        <v>105</v>
      </c>
      <c r="D17" s="42" t="s">
        <v>88</v>
      </c>
      <c r="E17" s="42" t="s">
        <v>112</v>
      </c>
      <c r="F17" s="42" t="s">
        <v>60</v>
      </c>
      <c r="G17" s="64">
        <f t="shared" si="0"/>
        <v>607673</v>
      </c>
      <c r="H17" s="64">
        <f t="shared" si="0"/>
        <v>584313</v>
      </c>
      <c r="I17" s="64">
        <f t="shared" si="0"/>
        <v>584313</v>
      </c>
    </row>
    <row r="18" spans="1:9" ht="15.75">
      <c r="A18" s="42" t="s">
        <v>83</v>
      </c>
      <c r="B18" s="45" t="s">
        <v>98</v>
      </c>
      <c r="C18" s="71" t="s">
        <v>105</v>
      </c>
      <c r="D18" s="42" t="s">
        <v>88</v>
      </c>
      <c r="E18" s="42" t="s">
        <v>113</v>
      </c>
      <c r="F18" s="42" t="s">
        <v>60</v>
      </c>
      <c r="G18" s="64">
        <f t="shared" si="0"/>
        <v>607673</v>
      </c>
      <c r="H18" s="64">
        <f t="shared" si="0"/>
        <v>584313</v>
      </c>
      <c r="I18" s="64">
        <f t="shared" si="0"/>
        <v>584313</v>
      </c>
    </row>
    <row r="19" spans="1:9" ht="63.75">
      <c r="A19" s="42" t="s">
        <v>84</v>
      </c>
      <c r="B19" s="45" t="s">
        <v>62</v>
      </c>
      <c r="C19" s="71" t="s">
        <v>105</v>
      </c>
      <c r="D19" s="42" t="s">
        <v>88</v>
      </c>
      <c r="E19" s="42" t="s">
        <v>113</v>
      </c>
      <c r="F19" s="42" t="s">
        <v>63</v>
      </c>
      <c r="G19" s="64">
        <f t="shared" si="0"/>
        <v>607673</v>
      </c>
      <c r="H19" s="64">
        <f t="shared" si="0"/>
        <v>584313</v>
      </c>
      <c r="I19" s="64">
        <f t="shared" si="0"/>
        <v>584313</v>
      </c>
    </row>
    <row r="20" spans="1:9" ht="25.5">
      <c r="A20" s="42" t="s">
        <v>85</v>
      </c>
      <c r="B20" s="45" t="s">
        <v>64</v>
      </c>
      <c r="C20" s="71" t="s">
        <v>105</v>
      </c>
      <c r="D20" s="42" t="s">
        <v>88</v>
      </c>
      <c r="E20" s="42" t="s">
        <v>113</v>
      </c>
      <c r="F20" s="42" t="s">
        <v>65</v>
      </c>
      <c r="G20" s="64">
        <v>607673</v>
      </c>
      <c r="H20" s="64">
        <v>584313</v>
      </c>
      <c r="I20" s="64">
        <v>584313</v>
      </c>
    </row>
    <row r="21" spans="1:9" ht="51">
      <c r="A21" s="42" t="s">
        <v>89</v>
      </c>
      <c r="B21" s="45" t="s">
        <v>54</v>
      </c>
      <c r="C21" s="71" t="s">
        <v>105</v>
      </c>
      <c r="D21" s="42" t="s">
        <v>73</v>
      </c>
      <c r="E21" s="42" t="s">
        <v>60</v>
      </c>
      <c r="F21" s="42" t="s">
        <v>60</v>
      </c>
      <c r="G21" s="64">
        <f aca="true" t="shared" si="1" ref="G21:I22">G22</f>
        <v>2185615.32</v>
      </c>
      <c r="H21" s="64">
        <f t="shared" si="1"/>
        <v>1634864</v>
      </c>
      <c r="I21" s="64">
        <f t="shared" si="1"/>
        <v>1549171</v>
      </c>
    </row>
    <row r="22" spans="1:9" ht="25.5">
      <c r="A22" s="42" t="s">
        <v>90</v>
      </c>
      <c r="B22" s="45" t="s">
        <v>100</v>
      </c>
      <c r="C22" s="71" t="s">
        <v>105</v>
      </c>
      <c r="D22" s="42" t="s">
        <v>73</v>
      </c>
      <c r="E22" s="42" t="s">
        <v>112</v>
      </c>
      <c r="F22" s="42" t="s">
        <v>60</v>
      </c>
      <c r="G22" s="64">
        <f t="shared" si="1"/>
        <v>2185615.32</v>
      </c>
      <c r="H22" s="64">
        <f t="shared" si="1"/>
        <v>1634864</v>
      </c>
      <c r="I22" s="64">
        <f>I23</f>
        <v>1549171</v>
      </c>
    </row>
    <row r="23" spans="1:9" ht="25.5">
      <c r="A23" s="42" t="s">
        <v>91</v>
      </c>
      <c r="B23" s="45" t="s">
        <v>97</v>
      </c>
      <c r="C23" s="71" t="s">
        <v>105</v>
      </c>
      <c r="D23" s="42" t="s">
        <v>73</v>
      </c>
      <c r="E23" s="42" t="s">
        <v>113</v>
      </c>
      <c r="F23" s="42" t="s">
        <v>60</v>
      </c>
      <c r="G23" s="64">
        <f>G24+G26</f>
        <v>2185615.32</v>
      </c>
      <c r="H23" s="64">
        <f>H24+H26</f>
        <v>1634864</v>
      </c>
      <c r="I23" s="64">
        <f>I24+I26</f>
        <v>1549171</v>
      </c>
    </row>
    <row r="24" spans="1:9" ht="63.75">
      <c r="A24" s="42" t="s">
        <v>92</v>
      </c>
      <c r="B24" s="45" t="s">
        <v>62</v>
      </c>
      <c r="C24" s="71" t="s">
        <v>105</v>
      </c>
      <c r="D24" s="42" t="s">
        <v>73</v>
      </c>
      <c r="E24" s="42" t="s">
        <v>113</v>
      </c>
      <c r="F24" s="42" t="s">
        <v>63</v>
      </c>
      <c r="G24" s="64">
        <f>G25</f>
        <v>1331297</v>
      </c>
      <c r="H24" s="64">
        <f>H25</f>
        <v>1280626</v>
      </c>
      <c r="I24" s="64">
        <f>I25</f>
        <v>1280626</v>
      </c>
    </row>
    <row r="25" spans="1:9" ht="25.5">
      <c r="A25" s="42" t="s">
        <v>93</v>
      </c>
      <c r="B25" s="45" t="s">
        <v>64</v>
      </c>
      <c r="C25" s="71" t="s">
        <v>105</v>
      </c>
      <c r="D25" s="42" t="s">
        <v>73</v>
      </c>
      <c r="E25" s="42" t="s">
        <v>113</v>
      </c>
      <c r="F25" s="42" t="s">
        <v>65</v>
      </c>
      <c r="G25" s="64">
        <v>1331297</v>
      </c>
      <c r="H25" s="64">
        <v>1280626</v>
      </c>
      <c r="I25" s="64">
        <v>1280626</v>
      </c>
    </row>
    <row r="26" spans="1:9" ht="25.5">
      <c r="A26" s="42" t="s">
        <v>46</v>
      </c>
      <c r="B26" s="45" t="s">
        <v>66</v>
      </c>
      <c r="C26" s="71" t="s">
        <v>105</v>
      </c>
      <c r="D26" s="42" t="s">
        <v>73</v>
      </c>
      <c r="E26" s="42" t="s">
        <v>113</v>
      </c>
      <c r="F26" s="42" t="s">
        <v>67</v>
      </c>
      <c r="G26" s="64">
        <f>G27</f>
        <v>854318.32</v>
      </c>
      <c r="H26" s="64">
        <f>H27</f>
        <v>354238</v>
      </c>
      <c r="I26" s="64">
        <f>I27</f>
        <v>268545</v>
      </c>
    </row>
    <row r="27" spans="1:9" ht="38.25">
      <c r="A27" s="42" t="s">
        <v>137</v>
      </c>
      <c r="B27" s="45" t="s">
        <v>68</v>
      </c>
      <c r="C27" s="71" t="s">
        <v>105</v>
      </c>
      <c r="D27" s="42" t="s">
        <v>73</v>
      </c>
      <c r="E27" s="42" t="s">
        <v>113</v>
      </c>
      <c r="F27" s="42" t="s">
        <v>69</v>
      </c>
      <c r="G27" s="64">
        <v>854318.32</v>
      </c>
      <c r="H27" s="64">
        <v>354238</v>
      </c>
      <c r="I27" s="64">
        <v>268545</v>
      </c>
    </row>
    <row r="28" spans="1:9" ht="45">
      <c r="A28" s="42" t="s">
        <v>138</v>
      </c>
      <c r="B28" s="87" t="s">
        <v>6</v>
      </c>
      <c r="C28" s="71" t="s">
        <v>105</v>
      </c>
      <c r="D28" s="42" t="s">
        <v>94</v>
      </c>
      <c r="E28" s="42"/>
      <c r="F28" s="42"/>
      <c r="G28" s="64">
        <f aca="true" t="shared" si="2" ref="G28:I29">G29</f>
        <v>27557</v>
      </c>
      <c r="H28" s="64">
        <f t="shared" si="2"/>
        <v>27557</v>
      </c>
      <c r="I28" s="64">
        <f t="shared" si="2"/>
        <v>27557</v>
      </c>
    </row>
    <row r="29" spans="1:9" ht="28.5" customHeight="1">
      <c r="A29" s="42" t="s">
        <v>139</v>
      </c>
      <c r="B29" s="45" t="s">
        <v>100</v>
      </c>
      <c r="C29" s="71" t="s">
        <v>105</v>
      </c>
      <c r="D29" s="42" t="s">
        <v>94</v>
      </c>
      <c r="E29" s="42" t="s">
        <v>112</v>
      </c>
      <c r="F29" s="42"/>
      <c r="G29" s="64">
        <f t="shared" si="2"/>
        <v>27557</v>
      </c>
      <c r="H29" s="64">
        <f t="shared" si="2"/>
        <v>27557</v>
      </c>
      <c r="I29" s="64">
        <f t="shared" si="2"/>
        <v>27557</v>
      </c>
    </row>
    <row r="30" spans="1:9" ht="25.5">
      <c r="A30" s="42" t="s">
        <v>24</v>
      </c>
      <c r="B30" s="45" t="s">
        <v>97</v>
      </c>
      <c r="C30" s="71" t="s">
        <v>105</v>
      </c>
      <c r="D30" s="42" t="s">
        <v>94</v>
      </c>
      <c r="E30" s="42" t="s">
        <v>113</v>
      </c>
      <c r="F30" s="42"/>
      <c r="G30" s="64">
        <f aca="true" t="shared" si="3" ref="G30:I31">G31</f>
        <v>27557</v>
      </c>
      <c r="H30" s="64">
        <f t="shared" si="3"/>
        <v>27557</v>
      </c>
      <c r="I30" s="64">
        <f t="shared" si="3"/>
        <v>27557</v>
      </c>
    </row>
    <row r="31" spans="1:9" ht="15.75">
      <c r="A31" s="42" t="s">
        <v>140</v>
      </c>
      <c r="B31" s="45" t="s">
        <v>7</v>
      </c>
      <c r="C31" s="71" t="s">
        <v>105</v>
      </c>
      <c r="D31" s="42" t="s">
        <v>94</v>
      </c>
      <c r="E31" s="42" t="s">
        <v>113</v>
      </c>
      <c r="F31" s="42" t="s">
        <v>8</v>
      </c>
      <c r="G31" s="64">
        <f t="shared" si="3"/>
        <v>27557</v>
      </c>
      <c r="H31" s="64">
        <f t="shared" si="3"/>
        <v>27557</v>
      </c>
      <c r="I31" s="64">
        <f t="shared" si="3"/>
        <v>27557</v>
      </c>
    </row>
    <row r="32" spans="1:9" ht="15.75">
      <c r="A32" s="42" t="s">
        <v>25</v>
      </c>
      <c r="B32" s="45" t="s">
        <v>18</v>
      </c>
      <c r="C32" s="71" t="s">
        <v>105</v>
      </c>
      <c r="D32" s="42" t="s">
        <v>94</v>
      </c>
      <c r="E32" s="42" t="s">
        <v>113</v>
      </c>
      <c r="F32" s="42" t="s">
        <v>17</v>
      </c>
      <c r="G32" s="64">
        <v>27557</v>
      </c>
      <c r="H32" s="64">
        <v>27557</v>
      </c>
      <c r="I32" s="64">
        <v>27557</v>
      </c>
    </row>
    <row r="33" spans="1:9" ht="15.75">
      <c r="A33" s="42" t="s">
        <v>130</v>
      </c>
      <c r="B33" s="45" t="s">
        <v>56</v>
      </c>
      <c r="C33" s="71" t="s">
        <v>105</v>
      </c>
      <c r="D33" s="42" t="s">
        <v>35</v>
      </c>
      <c r="E33" s="42"/>
      <c r="F33" s="42"/>
      <c r="G33" s="64">
        <f aca="true" t="shared" si="4" ref="G33:I35">G34</f>
        <v>1000</v>
      </c>
      <c r="H33" s="64">
        <f t="shared" si="4"/>
        <v>1500</v>
      </c>
      <c r="I33" s="64">
        <f t="shared" si="4"/>
        <v>2000</v>
      </c>
    </row>
    <row r="34" spans="1:9" ht="15.75">
      <c r="A34" s="42" t="s">
        <v>131</v>
      </c>
      <c r="B34" s="45" t="s">
        <v>101</v>
      </c>
      <c r="C34" s="71" t="s">
        <v>105</v>
      </c>
      <c r="D34" s="42" t="s">
        <v>35</v>
      </c>
      <c r="E34" s="42" t="s">
        <v>114</v>
      </c>
      <c r="F34" s="42"/>
      <c r="G34" s="64">
        <f t="shared" si="4"/>
        <v>1000</v>
      </c>
      <c r="H34" s="64">
        <f t="shared" si="4"/>
        <v>1500</v>
      </c>
      <c r="I34" s="64">
        <f t="shared" si="4"/>
        <v>2000</v>
      </c>
    </row>
    <row r="35" spans="1:9" ht="15.75">
      <c r="A35" s="42" t="s">
        <v>132</v>
      </c>
      <c r="B35" s="92" t="s">
        <v>70</v>
      </c>
      <c r="C35" s="71" t="s">
        <v>105</v>
      </c>
      <c r="D35" s="42" t="s">
        <v>35</v>
      </c>
      <c r="E35" s="42" t="s">
        <v>114</v>
      </c>
      <c r="F35" s="42" t="s">
        <v>71</v>
      </c>
      <c r="G35" s="64">
        <f t="shared" si="4"/>
        <v>1000</v>
      </c>
      <c r="H35" s="64">
        <f t="shared" si="4"/>
        <v>1500</v>
      </c>
      <c r="I35" s="64">
        <f t="shared" si="4"/>
        <v>2000</v>
      </c>
    </row>
    <row r="36" spans="1:9" ht="15.75">
      <c r="A36" s="42" t="s">
        <v>133</v>
      </c>
      <c r="B36" s="93" t="s">
        <v>1</v>
      </c>
      <c r="C36" s="71" t="s">
        <v>105</v>
      </c>
      <c r="D36" s="42" t="s">
        <v>35</v>
      </c>
      <c r="E36" s="42" t="s">
        <v>114</v>
      </c>
      <c r="F36" s="42" t="s">
        <v>16</v>
      </c>
      <c r="G36" s="64">
        <v>1000</v>
      </c>
      <c r="H36" s="64">
        <v>1500</v>
      </c>
      <c r="I36" s="64">
        <v>2000</v>
      </c>
    </row>
    <row r="37" spans="1:9" ht="15.75">
      <c r="A37" s="42" t="s">
        <v>134</v>
      </c>
      <c r="B37" s="93" t="s">
        <v>32</v>
      </c>
      <c r="C37" s="71" t="s">
        <v>105</v>
      </c>
      <c r="D37" s="42" t="s">
        <v>36</v>
      </c>
      <c r="E37" s="42"/>
      <c r="F37" s="42"/>
      <c r="G37" s="64">
        <f>G38+G41</f>
        <v>589665</v>
      </c>
      <c r="H37" s="64">
        <f aca="true" t="shared" si="5" ref="G37:I39">H38</f>
        <v>2100</v>
      </c>
      <c r="I37" s="64">
        <f t="shared" si="5"/>
        <v>2100</v>
      </c>
    </row>
    <row r="38" spans="1:9" ht="45">
      <c r="A38" s="42" t="s">
        <v>135</v>
      </c>
      <c r="B38" s="93" t="s">
        <v>184</v>
      </c>
      <c r="C38" s="71" t="s">
        <v>105</v>
      </c>
      <c r="D38" s="42" t="s">
        <v>36</v>
      </c>
      <c r="E38" s="42" t="s">
        <v>128</v>
      </c>
      <c r="F38" s="42"/>
      <c r="G38" s="64">
        <f t="shared" si="5"/>
        <v>2165</v>
      </c>
      <c r="H38" s="64">
        <f t="shared" si="5"/>
        <v>2100</v>
      </c>
      <c r="I38" s="64">
        <f t="shared" si="5"/>
        <v>2100</v>
      </c>
    </row>
    <row r="39" spans="1:9" ht="25.5">
      <c r="A39" s="42" t="s">
        <v>136</v>
      </c>
      <c r="B39" s="45" t="s">
        <v>66</v>
      </c>
      <c r="C39" s="71" t="s">
        <v>105</v>
      </c>
      <c r="D39" s="42" t="s">
        <v>36</v>
      </c>
      <c r="E39" s="42" t="s">
        <v>128</v>
      </c>
      <c r="F39" s="42" t="s">
        <v>67</v>
      </c>
      <c r="G39" s="64">
        <f t="shared" si="5"/>
        <v>2165</v>
      </c>
      <c r="H39" s="64">
        <f t="shared" si="5"/>
        <v>2100</v>
      </c>
      <c r="I39" s="64">
        <f t="shared" si="5"/>
        <v>2100</v>
      </c>
    </row>
    <row r="40" spans="1:9" ht="38.25">
      <c r="A40" s="42" t="s">
        <v>26</v>
      </c>
      <c r="B40" s="45" t="s">
        <v>68</v>
      </c>
      <c r="C40" s="71" t="s">
        <v>105</v>
      </c>
      <c r="D40" s="42" t="s">
        <v>36</v>
      </c>
      <c r="E40" s="42" t="s">
        <v>128</v>
      </c>
      <c r="F40" s="42" t="s">
        <v>69</v>
      </c>
      <c r="G40" s="64">
        <v>2165</v>
      </c>
      <c r="H40" s="64">
        <v>2100</v>
      </c>
      <c r="I40" s="64">
        <v>2100</v>
      </c>
    </row>
    <row r="41" spans="1:9" ht="42.75" customHeight="1">
      <c r="A41" s="42" t="s">
        <v>27</v>
      </c>
      <c r="B41" s="93" t="s">
        <v>206</v>
      </c>
      <c r="C41" s="71" t="s">
        <v>105</v>
      </c>
      <c r="D41" s="42" t="s">
        <v>36</v>
      </c>
      <c r="E41" s="42" t="s">
        <v>205</v>
      </c>
      <c r="F41" s="42"/>
      <c r="G41" s="64">
        <v>587500</v>
      </c>
      <c r="H41" s="64"/>
      <c r="I41" s="64"/>
    </row>
    <row r="42" spans="1:9" ht="25.5">
      <c r="A42" s="42" t="s">
        <v>141</v>
      </c>
      <c r="B42" s="45" t="s">
        <v>66</v>
      </c>
      <c r="C42" s="71" t="s">
        <v>105</v>
      </c>
      <c r="D42" s="42" t="s">
        <v>36</v>
      </c>
      <c r="E42" s="42" t="s">
        <v>205</v>
      </c>
      <c r="F42" s="42" t="s">
        <v>67</v>
      </c>
      <c r="G42" s="64">
        <v>587500</v>
      </c>
      <c r="H42" s="64"/>
      <c r="I42" s="64"/>
    </row>
    <row r="43" spans="1:9" ht="38.25">
      <c r="A43" s="42" t="s">
        <v>142</v>
      </c>
      <c r="B43" s="45" t="s">
        <v>68</v>
      </c>
      <c r="C43" s="71" t="s">
        <v>105</v>
      </c>
      <c r="D43" s="42" t="s">
        <v>36</v>
      </c>
      <c r="E43" s="42" t="s">
        <v>205</v>
      </c>
      <c r="F43" s="42" t="s">
        <v>69</v>
      </c>
      <c r="G43" s="64">
        <v>587500</v>
      </c>
      <c r="H43" s="64"/>
      <c r="I43" s="64"/>
    </row>
    <row r="44" spans="1:9" ht="15.75">
      <c r="A44" s="42" t="s">
        <v>143</v>
      </c>
      <c r="B44" s="45" t="s">
        <v>185</v>
      </c>
      <c r="C44" s="71" t="s">
        <v>105</v>
      </c>
      <c r="D44" s="42" t="s">
        <v>40</v>
      </c>
      <c r="E44" s="42"/>
      <c r="F44" s="42"/>
      <c r="G44" s="64">
        <f aca="true" t="shared" si="6" ref="G44:I48">G45</f>
        <v>66342.15</v>
      </c>
      <c r="H44" s="64">
        <f t="shared" si="6"/>
        <v>62136</v>
      </c>
      <c r="I44" s="64">
        <f t="shared" si="6"/>
        <v>65327</v>
      </c>
    </row>
    <row r="45" spans="1:9" ht="15.75">
      <c r="A45" s="42" t="s">
        <v>144</v>
      </c>
      <c r="B45" s="45" t="s">
        <v>9</v>
      </c>
      <c r="C45" s="71" t="s">
        <v>105</v>
      </c>
      <c r="D45" s="42" t="s">
        <v>41</v>
      </c>
      <c r="E45" s="42"/>
      <c r="F45" s="42"/>
      <c r="G45" s="64">
        <f t="shared" si="6"/>
        <v>66342.15</v>
      </c>
      <c r="H45" s="64">
        <f t="shared" si="6"/>
        <v>62136</v>
      </c>
      <c r="I45" s="64">
        <f t="shared" si="6"/>
        <v>65327</v>
      </c>
    </row>
    <row r="46" spans="1:9" ht="25.5">
      <c r="A46" s="42" t="s">
        <v>145</v>
      </c>
      <c r="B46" s="45" t="s">
        <v>13</v>
      </c>
      <c r="C46" s="71" t="s">
        <v>105</v>
      </c>
      <c r="D46" s="42" t="s">
        <v>41</v>
      </c>
      <c r="E46" s="42" t="s">
        <v>112</v>
      </c>
      <c r="F46" s="42"/>
      <c r="G46" s="64">
        <f t="shared" si="6"/>
        <v>66342.15</v>
      </c>
      <c r="H46" s="64">
        <f t="shared" si="6"/>
        <v>62136</v>
      </c>
      <c r="I46" s="64">
        <f t="shared" si="6"/>
        <v>65327</v>
      </c>
    </row>
    <row r="47" spans="1:9" ht="38.25">
      <c r="A47" s="42" t="s">
        <v>28</v>
      </c>
      <c r="B47" s="45" t="s">
        <v>189</v>
      </c>
      <c r="C47" s="71" t="s">
        <v>105</v>
      </c>
      <c r="D47" s="42" t="s">
        <v>41</v>
      </c>
      <c r="E47" s="42" t="s">
        <v>129</v>
      </c>
      <c r="F47" s="42"/>
      <c r="G47" s="64">
        <f>G48+G50</f>
        <v>66342.15</v>
      </c>
      <c r="H47" s="64">
        <f>H48+H50</f>
        <v>62136</v>
      </c>
      <c r="I47" s="64">
        <f>I48+I50</f>
        <v>65327</v>
      </c>
    </row>
    <row r="48" spans="1:9" ht="63.75">
      <c r="A48" s="42" t="s">
        <v>146</v>
      </c>
      <c r="B48" s="45" t="s">
        <v>62</v>
      </c>
      <c r="C48" s="71" t="s">
        <v>105</v>
      </c>
      <c r="D48" s="42" t="s">
        <v>41</v>
      </c>
      <c r="E48" s="42" t="s">
        <v>129</v>
      </c>
      <c r="F48" s="42" t="s">
        <v>63</v>
      </c>
      <c r="G48" s="64">
        <f t="shared" si="6"/>
        <v>52709.15</v>
      </c>
      <c r="H48" s="64">
        <f t="shared" si="6"/>
        <v>38279</v>
      </c>
      <c r="I48" s="64">
        <f t="shared" si="6"/>
        <v>38279</v>
      </c>
    </row>
    <row r="49" spans="1:9" ht="25.5">
      <c r="A49" s="42" t="s">
        <v>147</v>
      </c>
      <c r="B49" s="45" t="s">
        <v>64</v>
      </c>
      <c r="C49" s="71" t="s">
        <v>105</v>
      </c>
      <c r="D49" s="42" t="s">
        <v>41</v>
      </c>
      <c r="E49" s="42" t="s">
        <v>129</v>
      </c>
      <c r="F49" s="42" t="s">
        <v>65</v>
      </c>
      <c r="G49" s="64">
        <v>52709.15</v>
      </c>
      <c r="H49" s="64">
        <v>38279</v>
      </c>
      <c r="I49" s="64">
        <v>38279</v>
      </c>
    </row>
    <row r="50" spans="1:9" ht="25.5">
      <c r="A50" s="42" t="s">
        <v>47</v>
      </c>
      <c r="B50" s="45" t="s">
        <v>66</v>
      </c>
      <c r="C50" s="71" t="s">
        <v>105</v>
      </c>
      <c r="D50" s="42" t="s">
        <v>41</v>
      </c>
      <c r="E50" s="42" t="s">
        <v>129</v>
      </c>
      <c r="F50" s="42" t="s">
        <v>67</v>
      </c>
      <c r="G50" s="64">
        <f>G51</f>
        <v>13633</v>
      </c>
      <c r="H50" s="64">
        <f>H51</f>
        <v>23857</v>
      </c>
      <c r="I50" s="64">
        <f>I51</f>
        <v>27048</v>
      </c>
    </row>
    <row r="51" spans="1:9" ht="38.25">
      <c r="A51" s="42" t="s">
        <v>148</v>
      </c>
      <c r="B51" s="45" t="s">
        <v>68</v>
      </c>
      <c r="C51" s="71" t="s">
        <v>105</v>
      </c>
      <c r="D51" s="42" t="s">
        <v>41</v>
      </c>
      <c r="E51" s="42" t="s">
        <v>129</v>
      </c>
      <c r="F51" s="42" t="s">
        <v>69</v>
      </c>
      <c r="G51" s="64">
        <v>13633</v>
      </c>
      <c r="H51" s="64">
        <v>23857</v>
      </c>
      <c r="I51" s="64">
        <v>27048</v>
      </c>
    </row>
    <row r="52" spans="1:9" ht="25.5">
      <c r="A52" s="42" t="s">
        <v>149</v>
      </c>
      <c r="B52" s="45" t="s">
        <v>23</v>
      </c>
      <c r="C52" s="71" t="s">
        <v>105</v>
      </c>
      <c r="D52" s="42" t="s">
        <v>43</v>
      </c>
      <c r="E52" s="70"/>
      <c r="F52" s="42"/>
      <c r="G52" s="64">
        <f>G53+G59</f>
        <v>40739.5</v>
      </c>
      <c r="H52" s="64">
        <f aca="true" t="shared" si="7" ref="G52:I56">H53</f>
        <v>15000</v>
      </c>
      <c r="I52" s="64">
        <f t="shared" si="7"/>
        <v>15000</v>
      </c>
    </row>
    <row r="53" spans="1:9" ht="38.25">
      <c r="A53" s="42" t="s">
        <v>42</v>
      </c>
      <c r="B53" s="45" t="s">
        <v>21</v>
      </c>
      <c r="C53" s="71" t="s">
        <v>105</v>
      </c>
      <c r="D53" s="42" t="s">
        <v>22</v>
      </c>
      <c r="E53" s="70"/>
      <c r="F53" s="42"/>
      <c r="G53" s="64">
        <f t="shared" si="7"/>
        <v>25000</v>
      </c>
      <c r="H53" s="64">
        <f t="shared" si="7"/>
        <v>15000</v>
      </c>
      <c r="I53" s="64">
        <f t="shared" si="7"/>
        <v>15000</v>
      </c>
    </row>
    <row r="54" spans="1:9" ht="38.25">
      <c r="A54" s="42" t="s">
        <v>150</v>
      </c>
      <c r="B54" s="46" t="s">
        <v>178</v>
      </c>
      <c r="C54" s="71" t="s">
        <v>105</v>
      </c>
      <c r="D54" s="42" t="s">
        <v>22</v>
      </c>
      <c r="E54" s="42" t="s">
        <v>115</v>
      </c>
      <c r="F54" s="42"/>
      <c r="G54" s="64">
        <f t="shared" si="7"/>
        <v>25000</v>
      </c>
      <c r="H54" s="64">
        <f t="shared" si="7"/>
        <v>15000</v>
      </c>
      <c r="I54" s="64">
        <f t="shared" si="7"/>
        <v>15000</v>
      </c>
    </row>
    <row r="55" spans="1:9" ht="51">
      <c r="A55" s="42" t="s">
        <v>49</v>
      </c>
      <c r="B55" s="46" t="s">
        <v>108</v>
      </c>
      <c r="C55" s="71" t="s">
        <v>105</v>
      </c>
      <c r="D55" s="42" t="s">
        <v>22</v>
      </c>
      <c r="E55" s="42" t="s">
        <v>116</v>
      </c>
      <c r="F55" s="42"/>
      <c r="G55" s="64">
        <f t="shared" si="7"/>
        <v>25000</v>
      </c>
      <c r="H55" s="64">
        <f t="shared" si="7"/>
        <v>15000</v>
      </c>
      <c r="I55" s="64">
        <f t="shared" si="7"/>
        <v>15000</v>
      </c>
    </row>
    <row r="56" spans="1:9" ht="25.5">
      <c r="A56" s="42" t="s">
        <v>50</v>
      </c>
      <c r="B56" s="45" t="s">
        <v>191</v>
      </c>
      <c r="C56" s="71" t="s">
        <v>105</v>
      </c>
      <c r="D56" s="42" t="s">
        <v>22</v>
      </c>
      <c r="E56" s="42" t="s">
        <v>117</v>
      </c>
      <c r="F56" s="42"/>
      <c r="G56" s="64">
        <f>G57</f>
        <v>25000</v>
      </c>
      <c r="H56" s="64">
        <f t="shared" si="7"/>
        <v>15000</v>
      </c>
      <c r="I56" s="64">
        <f t="shared" si="7"/>
        <v>15000</v>
      </c>
    </row>
    <row r="57" spans="1:9" ht="25.5">
      <c r="A57" s="42" t="s">
        <v>151</v>
      </c>
      <c r="B57" s="45" t="s">
        <v>66</v>
      </c>
      <c r="C57" s="71" t="s">
        <v>105</v>
      </c>
      <c r="D57" s="42" t="s">
        <v>22</v>
      </c>
      <c r="E57" s="42" t="s">
        <v>117</v>
      </c>
      <c r="F57" s="42" t="s">
        <v>67</v>
      </c>
      <c r="G57" s="64">
        <f>G58</f>
        <v>25000</v>
      </c>
      <c r="H57" s="64">
        <f>H58</f>
        <v>15000</v>
      </c>
      <c r="I57" s="64">
        <f>I58</f>
        <v>15000</v>
      </c>
    </row>
    <row r="58" spans="1:9" ht="38.25">
      <c r="A58" s="42" t="s">
        <v>152</v>
      </c>
      <c r="B58" s="45" t="s">
        <v>68</v>
      </c>
      <c r="C58" s="71" t="s">
        <v>105</v>
      </c>
      <c r="D58" s="42" t="s">
        <v>22</v>
      </c>
      <c r="E58" s="42" t="s">
        <v>117</v>
      </c>
      <c r="F58" s="42" t="s">
        <v>69</v>
      </c>
      <c r="G58" s="64">
        <v>25000</v>
      </c>
      <c r="H58" s="64">
        <v>15000</v>
      </c>
      <c r="I58" s="64">
        <v>15000</v>
      </c>
    </row>
    <row r="59" spans="1:9" ht="15.75">
      <c r="A59" s="42" t="s">
        <v>51</v>
      </c>
      <c r="B59" s="45" t="s">
        <v>232</v>
      </c>
      <c r="C59" s="71" t="s">
        <v>105</v>
      </c>
      <c r="D59" s="42" t="s">
        <v>207</v>
      </c>
      <c r="E59" s="70"/>
      <c r="F59" s="42"/>
      <c r="G59" s="64">
        <f aca="true" t="shared" si="8" ref="G59:I61">G60</f>
        <v>15739.5</v>
      </c>
      <c r="H59" s="64">
        <f t="shared" si="8"/>
        <v>0</v>
      </c>
      <c r="I59" s="64">
        <f t="shared" si="8"/>
        <v>0</v>
      </c>
    </row>
    <row r="60" spans="1:9" ht="38.25">
      <c r="A60" s="42" t="s">
        <v>154</v>
      </c>
      <c r="B60" s="46" t="s">
        <v>178</v>
      </c>
      <c r="C60" s="71" t="s">
        <v>105</v>
      </c>
      <c r="D60" s="42" t="s">
        <v>207</v>
      </c>
      <c r="E60" s="42" t="s">
        <v>115</v>
      </c>
      <c r="F60" s="42"/>
      <c r="G60" s="64">
        <f t="shared" si="8"/>
        <v>15739.5</v>
      </c>
      <c r="H60" s="64">
        <f t="shared" si="8"/>
        <v>0</v>
      </c>
      <c r="I60" s="64">
        <f t="shared" si="8"/>
        <v>0</v>
      </c>
    </row>
    <row r="61" spans="1:9" ht="51">
      <c r="A61" s="42" t="s">
        <v>155</v>
      </c>
      <c r="B61" s="46" t="s">
        <v>108</v>
      </c>
      <c r="C61" s="71" t="s">
        <v>105</v>
      </c>
      <c r="D61" s="42" t="s">
        <v>207</v>
      </c>
      <c r="E61" s="42" t="s">
        <v>116</v>
      </c>
      <c r="F61" s="42"/>
      <c r="G61" s="64">
        <f>G62+G65</f>
        <v>15739.5</v>
      </c>
      <c r="H61" s="64">
        <f t="shared" si="8"/>
        <v>0</v>
      </c>
      <c r="I61" s="64">
        <f t="shared" si="8"/>
        <v>0</v>
      </c>
    </row>
    <row r="62" spans="1:9" ht="25.5">
      <c r="A62" s="42" t="s">
        <v>156</v>
      </c>
      <c r="B62" s="45" t="s">
        <v>191</v>
      </c>
      <c r="C62" s="71" t="s">
        <v>105</v>
      </c>
      <c r="D62" s="42" t="s">
        <v>207</v>
      </c>
      <c r="E62" s="42" t="s">
        <v>209</v>
      </c>
      <c r="F62" s="42"/>
      <c r="G62" s="64">
        <f>G63</f>
        <v>14990</v>
      </c>
      <c r="H62" s="64"/>
      <c r="I62" s="64"/>
    </row>
    <row r="63" spans="1:9" ht="25.5">
      <c r="A63" s="42" t="s">
        <v>157</v>
      </c>
      <c r="B63" s="45" t="s">
        <v>66</v>
      </c>
      <c r="C63" s="71" t="s">
        <v>105</v>
      </c>
      <c r="D63" s="42" t="s">
        <v>207</v>
      </c>
      <c r="E63" s="42" t="s">
        <v>209</v>
      </c>
      <c r="F63" s="42" t="s">
        <v>67</v>
      </c>
      <c r="G63" s="64">
        <f>G64</f>
        <v>14990</v>
      </c>
      <c r="H63" s="64"/>
      <c r="I63" s="64"/>
    </row>
    <row r="64" spans="1:9" ht="38.25">
      <c r="A64" s="42" t="s">
        <v>158</v>
      </c>
      <c r="B64" s="45" t="s">
        <v>68</v>
      </c>
      <c r="C64" s="71" t="s">
        <v>105</v>
      </c>
      <c r="D64" s="42" t="s">
        <v>207</v>
      </c>
      <c r="E64" s="42" t="s">
        <v>209</v>
      </c>
      <c r="F64" s="42" t="s">
        <v>69</v>
      </c>
      <c r="G64" s="64">
        <v>14990</v>
      </c>
      <c r="H64" s="64"/>
      <c r="I64" s="64"/>
    </row>
    <row r="65" spans="1:9" ht="25.5">
      <c r="A65" s="42" t="s">
        <v>159</v>
      </c>
      <c r="B65" s="45" t="s">
        <v>234</v>
      </c>
      <c r="C65" s="71" t="s">
        <v>105</v>
      </c>
      <c r="D65" s="42" t="s">
        <v>207</v>
      </c>
      <c r="E65" s="42" t="s">
        <v>233</v>
      </c>
      <c r="F65" s="42"/>
      <c r="G65" s="64">
        <f>G66</f>
        <v>749.5</v>
      </c>
      <c r="H65" s="64"/>
      <c r="I65" s="64"/>
    </row>
    <row r="66" spans="1:9" ht="25.5">
      <c r="A66" s="42" t="s">
        <v>160</v>
      </c>
      <c r="B66" s="45" t="s">
        <v>66</v>
      </c>
      <c r="C66" s="71" t="s">
        <v>105</v>
      </c>
      <c r="D66" s="42" t="s">
        <v>207</v>
      </c>
      <c r="E66" s="42" t="s">
        <v>233</v>
      </c>
      <c r="F66" s="42" t="s">
        <v>67</v>
      </c>
      <c r="G66" s="64">
        <f>G67</f>
        <v>749.5</v>
      </c>
      <c r="H66" s="64"/>
      <c r="I66" s="64"/>
    </row>
    <row r="67" spans="1:9" ht="38.25">
      <c r="A67" s="42" t="s">
        <v>161</v>
      </c>
      <c r="B67" s="45" t="s">
        <v>68</v>
      </c>
      <c r="C67" s="71" t="s">
        <v>105</v>
      </c>
      <c r="D67" s="42" t="s">
        <v>207</v>
      </c>
      <c r="E67" s="42" t="s">
        <v>233</v>
      </c>
      <c r="F67" s="42" t="s">
        <v>69</v>
      </c>
      <c r="G67" s="64">
        <v>749.5</v>
      </c>
      <c r="H67" s="64"/>
      <c r="I67" s="64"/>
    </row>
    <row r="68" spans="1:9" ht="15.75">
      <c r="A68" s="42" t="s">
        <v>162</v>
      </c>
      <c r="B68" s="45" t="s">
        <v>210</v>
      </c>
      <c r="C68" s="71" t="s">
        <v>105</v>
      </c>
      <c r="D68" s="42" t="s">
        <v>75</v>
      </c>
      <c r="E68" s="42"/>
      <c r="F68" s="42"/>
      <c r="G68" s="64">
        <f aca="true" t="shared" si="9" ref="G68:I73">G69</f>
        <v>819824</v>
      </c>
      <c r="H68" s="64">
        <f t="shared" si="9"/>
        <v>81907</v>
      </c>
      <c r="I68" s="64">
        <f t="shared" si="9"/>
        <v>83909</v>
      </c>
    </row>
    <row r="69" spans="1:9" ht="15.75">
      <c r="A69" s="42" t="s">
        <v>163</v>
      </c>
      <c r="B69" s="45" t="s">
        <v>211</v>
      </c>
      <c r="C69" s="71" t="s">
        <v>105</v>
      </c>
      <c r="D69" s="42" t="s">
        <v>11</v>
      </c>
      <c r="E69" s="42"/>
      <c r="F69" s="42"/>
      <c r="G69" s="64">
        <f t="shared" si="9"/>
        <v>819824</v>
      </c>
      <c r="H69" s="64">
        <f t="shared" si="9"/>
        <v>81907</v>
      </c>
      <c r="I69" s="64">
        <f t="shared" si="9"/>
        <v>83909</v>
      </c>
    </row>
    <row r="70" spans="1:9" ht="38.25">
      <c r="A70" s="42" t="s">
        <v>164</v>
      </c>
      <c r="B70" s="46" t="s">
        <v>212</v>
      </c>
      <c r="C70" s="71" t="s">
        <v>105</v>
      </c>
      <c r="D70" s="42" t="s">
        <v>11</v>
      </c>
      <c r="E70" s="42" t="s">
        <v>115</v>
      </c>
      <c r="F70" s="42"/>
      <c r="G70" s="64">
        <f t="shared" si="9"/>
        <v>819824</v>
      </c>
      <c r="H70" s="64">
        <f t="shared" si="9"/>
        <v>81907</v>
      </c>
      <c r="I70" s="64">
        <f t="shared" si="9"/>
        <v>83909</v>
      </c>
    </row>
    <row r="71" spans="1:9" ht="38.25">
      <c r="A71" s="42" t="s">
        <v>165</v>
      </c>
      <c r="B71" s="45" t="s">
        <v>213</v>
      </c>
      <c r="C71" s="71" t="s">
        <v>105</v>
      </c>
      <c r="D71" s="42" t="s">
        <v>11</v>
      </c>
      <c r="E71" s="42" t="s">
        <v>118</v>
      </c>
      <c r="F71" s="42"/>
      <c r="G71" s="64">
        <f>G72+G75+G78+G81+G84</f>
        <v>819824</v>
      </c>
      <c r="H71" s="64">
        <f t="shared" si="9"/>
        <v>81907</v>
      </c>
      <c r="I71" s="64">
        <f t="shared" si="9"/>
        <v>83909</v>
      </c>
    </row>
    <row r="72" spans="1:9" ht="25.5">
      <c r="A72" s="42" t="s">
        <v>166</v>
      </c>
      <c r="B72" s="45" t="s">
        <v>181</v>
      </c>
      <c r="C72" s="71" t="s">
        <v>105</v>
      </c>
      <c r="D72" s="42" t="s">
        <v>11</v>
      </c>
      <c r="E72" s="42" t="s">
        <v>119</v>
      </c>
      <c r="F72" s="42"/>
      <c r="G72" s="64">
        <f t="shared" si="9"/>
        <v>66319</v>
      </c>
      <c r="H72" s="64">
        <f t="shared" si="9"/>
        <v>81907</v>
      </c>
      <c r="I72" s="64">
        <f t="shared" si="9"/>
        <v>83909</v>
      </c>
    </row>
    <row r="73" spans="1:9" ht="25.5">
      <c r="A73" s="42" t="s">
        <v>167</v>
      </c>
      <c r="B73" s="45" t="s">
        <v>66</v>
      </c>
      <c r="C73" s="71" t="s">
        <v>105</v>
      </c>
      <c r="D73" s="42" t="s">
        <v>11</v>
      </c>
      <c r="E73" s="42" t="s">
        <v>119</v>
      </c>
      <c r="F73" s="42" t="s">
        <v>67</v>
      </c>
      <c r="G73" s="64">
        <f t="shared" si="9"/>
        <v>66319</v>
      </c>
      <c r="H73" s="64">
        <f t="shared" si="9"/>
        <v>81907</v>
      </c>
      <c r="I73" s="64">
        <f t="shared" si="9"/>
        <v>83909</v>
      </c>
    </row>
    <row r="74" spans="1:9" ht="38.25">
      <c r="A74" s="42" t="s">
        <v>168</v>
      </c>
      <c r="B74" s="45" t="s">
        <v>68</v>
      </c>
      <c r="C74" s="71" t="s">
        <v>105</v>
      </c>
      <c r="D74" s="42" t="s">
        <v>11</v>
      </c>
      <c r="E74" s="42" t="s">
        <v>119</v>
      </c>
      <c r="F74" s="42" t="s">
        <v>69</v>
      </c>
      <c r="G74" s="64">
        <v>66319</v>
      </c>
      <c r="H74" s="64">
        <v>81907</v>
      </c>
      <c r="I74" s="64">
        <v>83909</v>
      </c>
    </row>
    <row r="75" spans="1:9" ht="58.5" customHeight="1">
      <c r="A75" s="42" t="s">
        <v>169</v>
      </c>
      <c r="B75" s="45" t="s">
        <v>235</v>
      </c>
      <c r="C75" s="71" t="s">
        <v>105</v>
      </c>
      <c r="D75" s="42" t="s">
        <v>11</v>
      </c>
      <c r="E75" s="42" t="s">
        <v>223</v>
      </c>
      <c r="F75" s="42"/>
      <c r="G75" s="64">
        <f>G76</f>
        <v>160682</v>
      </c>
      <c r="H75" s="64"/>
      <c r="I75" s="64"/>
    </row>
    <row r="76" spans="1:9" ht="25.5">
      <c r="A76" s="42" t="s">
        <v>170</v>
      </c>
      <c r="B76" s="45" t="s">
        <v>66</v>
      </c>
      <c r="C76" s="71" t="s">
        <v>105</v>
      </c>
      <c r="D76" s="42" t="s">
        <v>11</v>
      </c>
      <c r="E76" s="42" t="s">
        <v>223</v>
      </c>
      <c r="F76" s="42" t="s">
        <v>67</v>
      </c>
      <c r="G76" s="64">
        <f>G77</f>
        <v>160682</v>
      </c>
      <c r="H76" s="64"/>
      <c r="I76" s="64"/>
    </row>
    <row r="77" spans="1:9" ht="38.25">
      <c r="A77" s="42" t="s">
        <v>171</v>
      </c>
      <c r="B77" s="45" t="s">
        <v>68</v>
      </c>
      <c r="C77" s="71" t="s">
        <v>105</v>
      </c>
      <c r="D77" s="42" t="s">
        <v>11</v>
      </c>
      <c r="E77" s="42" t="s">
        <v>223</v>
      </c>
      <c r="F77" s="42" t="s">
        <v>69</v>
      </c>
      <c r="G77" s="64">
        <v>160682</v>
      </c>
      <c r="H77" s="64"/>
      <c r="I77" s="64"/>
    </row>
    <row r="78" spans="1:9" ht="65.25" customHeight="1">
      <c r="A78" s="42" t="s">
        <v>172</v>
      </c>
      <c r="B78" s="45" t="s">
        <v>236</v>
      </c>
      <c r="C78" s="71" t="s">
        <v>105</v>
      </c>
      <c r="D78" s="42" t="s">
        <v>11</v>
      </c>
      <c r="E78" s="42" t="s">
        <v>237</v>
      </c>
      <c r="F78" s="42"/>
      <c r="G78" s="64">
        <f>G79</f>
        <v>1930</v>
      </c>
      <c r="H78" s="64"/>
      <c r="I78" s="64"/>
    </row>
    <row r="79" spans="1:9" ht="25.5">
      <c r="A79" s="42" t="s">
        <v>173</v>
      </c>
      <c r="B79" s="45" t="s">
        <v>66</v>
      </c>
      <c r="C79" s="71" t="s">
        <v>105</v>
      </c>
      <c r="D79" s="42" t="s">
        <v>11</v>
      </c>
      <c r="E79" s="42" t="s">
        <v>237</v>
      </c>
      <c r="F79" s="42" t="s">
        <v>67</v>
      </c>
      <c r="G79" s="64">
        <f>G80</f>
        <v>1930</v>
      </c>
      <c r="H79" s="64"/>
      <c r="I79" s="64"/>
    </row>
    <row r="80" spans="1:9" ht="38.25">
      <c r="A80" s="42" t="s">
        <v>174</v>
      </c>
      <c r="B80" s="45" t="s">
        <v>68</v>
      </c>
      <c r="C80" s="71" t="s">
        <v>105</v>
      </c>
      <c r="D80" s="42" t="s">
        <v>11</v>
      </c>
      <c r="E80" s="42" t="s">
        <v>237</v>
      </c>
      <c r="F80" s="42" t="s">
        <v>69</v>
      </c>
      <c r="G80" s="64">
        <v>1930</v>
      </c>
      <c r="H80" s="64"/>
      <c r="I80" s="64"/>
    </row>
    <row r="81" spans="1:9" ht="38.25">
      <c r="A81" s="42" t="s">
        <v>175</v>
      </c>
      <c r="B81" s="121" t="s">
        <v>268</v>
      </c>
      <c r="C81" s="71" t="s">
        <v>105</v>
      </c>
      <c r="D81" s="42" t="s">
        <v>11</v>
      </c>
      <c r="E81" s="42" t="s">
        <v>266</v>
      </c>
      <c r="F81" s="42"/>
      <c r="G81" s="64">
        <v>583802</v>
      </c>
      <c r="H81" s="64"/>
      <c r="I81" s="64"/>
    </row>
    <row r="82" spans="1:9" ht="25.5">
      <c r="A82" s="42" t="s">
        <v>176</v>
      </c>
      <c r="B82" s="45" t="s">
        <v>66</v>
      </c>
      <c r="C82" s="71" t="s">
        <v>105</v>
      </c>
      <c r="D82" s="42" t="s">
        <v>11</v>
      </c>
      <c r="E82" s="42" t="s">
        <v>266</v>
      </c>
      <c r="F82" s="42" t="s">
        <v>8</v>
      </c>
      <c r="G82" s="64">
        <v>583802</v>
      </c>
      <c r="H82" s="64"/>
      <c r="I82" s="64"/>
    </row>
    <row r="83" spans="1:9" ht="38.25">
      <c r="A83" s="42" t="s">
        <v>177</v>
      </c>
      <c r="B83" s="45" t="s">
        <v>68</v>
      </c>
      <c r="C83" s="71" t="s">
        <v>105</v>
      </c>
      <c r="D83" s="42" t="s">
        <v>11</v>
      </c>
      <c r="E83" s="42" t="s">
        <v>266</v>
      </c>
      <c r="F83" s="42" t="s">
        <v>17</v>
      </c>
      <c r="G83" s="64">
        <v>583802</v>
      </c>
      <c r="H83" s="64"/>
      <c r="I83" s="64"/>
    </row>
    <row r="84" spans="1:9" ht="51">
      <c r="A84" s="42" t="s">
        <v>198</v>
      </c>
      <c r="B84" s="121" t="s">
        <v>269</v>
      </c>
      <c r="C84" s="71" t="s">
        <v>105</v>
      </c>
      <c r="D84" s="42" t="s">
        <v>11</v>
      </c>
      <c r="E84" s="42" t="s">
        <v>267</v>
      </c>
      <c r="F84" s="42"/>
      <c r="G84" s="64">
        <v>7091</v>
      </c>
      <c r="H84" s="64"/>
      <c r="I84" s="64"/>
    </row>
    <row r="85" spans="1:9" ht="25.5">
      <c r="A85" s="42" t="s">
        <v>199</v>
      </c>
      <c r="B85" s="45" t="s">
        <v>66</v>
      </c>
      <c r="C85" s="71" t="s">
        <v>105</v>
      </c>
      <c r="D85" s="42" t="s">
        <v>11</v>
      </c>
      <c r="E85" s="42" t="s">
        <v>267</v>
      </c>
      <c r="F85" s="42" t="s">
        <v>8</v>
      </c>
      <c r="G85" s="64">
        <v>7091</v>
      </c>
      <c r="H85" s="64"/>
      <c r="I85" s="64"/>
    </row>
    <row r="86" spans="1:9" ht="38.25">
      <c r="A86" s="42" t="s">
        <v>217</v>
      </c>
      <c r="B86" s="45" t="s">
        <v>68</v>
      </c>
      <c r="C86" s="71" t="s">
        <v>105</v>
      </c>
      <c r="D86" s="42" t="s">
        <v>11</v>
      </c>
      <c r="E86" s="42" t="s">
        <v>267</v>
      </c>
      <c r="F86" s="42" t="s">
        <v>17</v>
      </c>
      <c r="G86" s="64">
        <v>7091</v>
      </c>
      <c r="H86" s="64"/>
      <c r="I86" s="64"/>
    </row>
    <row r="87" spans="1:9" ht="15.75">
      <c r="A87" s="42" t="s">
        <v>218</v>
      </c>
      <c r="B87" s="45" t="s">
        <v>214</v>
      </c>
      <c r="C87" s="71" t="s">
        <v>105</v>
      </c>
      <c r="D87" s="42" t="s">
        <v>96</v>
      </c>
      <c r="E87" s="70"/>
      <c r="F87" s="42"/>
      <c r="G87" s="64">
        <f>G88</f>
        <v>2364584</v>
      </c>
      <c r="H87" s="64">
        <f aca="true" t="shared" si="10" ref="H87:I89">H88</f>
        <v>264948</v>
      </c>
      <c r="I87" s="64">
        <f t="shared" si="10"/>
        <v>265810</v>
      </c>
    </row>
    <row r="88" spans="1:9" ht="15.75">
      <c r="A88" s="42" t="s">
        <v>219</v>
      </c>
      <c r="B88" s="45" t="s">
        <v>15</v>
      </c>
      <c r="C88" s="71" t="s">
        <v>105</v>
      </c>
      <c r="D88" s="42" t="s">
        <v>14</v>
      </c>
      <c r="E88" s="42"/>
      <c r="F88" s="42"/>
      <c r="G88" s="64">
        <f>G89</f>
        <v>2364584</v>
      </c>
      <c r="H88" s="64">
        <f t="shared" si="10"/>
        <v>264948</v>
      </c>
      <c r="I88" s="64">
        <f t="shared" si="10"/>
        <v>265810</v>
      </c>
    </row>
    <row r="89" spans="1:9" ht="38.25">
      <c r="A89" s="42" t="s">
        <v>220</v>
      </c>
      <c r="B89" s="46" t="s">
        <v>212</v>
      </c>
      <c r="C89" s="71" t="s">
        <v>105</v>
      </c>
      <c r="D89" s="42" t="s">
        <v>14</v>
      </c>
      <c r="E89" s="42" t="s">
        <v>115</v>
      </c>
      <c r="F89" s="42"/>
      <c r="G89" s="64">
        <f>G90</f>
        <v>2364584</v>
      </c>
      <c r="H89" s="64">
        <f t="shared" si="10"/>
        <v>264948</v>
      </c>
      <c r="I89" s="64">
        <f t="shared" si="10"/>
        <v>265810</v>
      </c>
    </row>
    <row r="90" spans="1:9" ht="45">
      <c r="A90" s="42" t="s">
        <v>222</v>
      </c>
      <c r="B90" s="120" t="s">
        <v>215</v>
      </c>
      <c r="C90" s="71" t="s">
        <v>105</v>
      </c>
      <c r="D90" s="42" t="s">
        <v>14</v>
      </c>
      <c r="E90" s="42" t="s">
        <v>120</v>
      </c>
      <c r="F90" s="42"/>
      <c r="G90" s="64">
        <f>G91+G94+G97+G106+G109+G100+G103</f>
        <v>2364584</v>
      </c>
      <c r="H90" s="64">
        <f>H91+H94+H97</f>
        <v>264948</v>
      </c>
      <c r="I90" s="64">
        <f>I91+I94+I97</f>
        <v>265810</v>
      </c>
    </row>
    <row r="91" spans="1:9" ht="15.75">
      <c r="A91" s="42" t="s">
        <v>224</v>
      </c>
      <c r="B91" s="90" t="s">
        <v>187</v>
      </c>
      <c r="C91" s="71" t="s">
        <v>105</v>
      </c>
      <c r="D91" s="42" t="s">
        <v>14</v>
      </c>
      <c r="E91" s="71" t="s">
        <v>123</v>
      </c>
      <c r="F91" s="42"/>
      <c r="G91" s="64">
        <f aca="true" t="shared" si="11" ref="G91:I92">G92</f>
        <v>298918.4</v>
      </c>
      <c r="H91" s="64">
        <f t="shared" si="11"/>
        <v>208948</v>
      </c>
      <c r="I91" s="64">
        <f t="shared" si="11"/>
        <v>214810</v>
      </c>
    </row>
    <row r="92" spans="1:9" ht="25.5">
      <c r="A92" s="42" t="s">
        <v>225</v>
      </c>
      <c r="B92" s="45" t="s">
        <v>66</v>
      </c>
      <c r="C92" s="71" t="s">
        <v>105</v>
      </c>
      <c r="D92" s="42" t="s">
        <v>14</v>
      </c>
      <c r="E92" s="71" t="s">
        <v>123</v>
      </c>
      <c r="F92" s="42" t="s">
        <v>67</v>
      </c>
      <c r="G92" s="64">
        <f t="shared" si="11"/>
        <v>298918.4</v>
      </c>
      <c r="H92" s="64">
        <f t="shared" si="11"/>
        <v>208948</v>
      </c>
      <c r="I92" s="64">
        <f t="shared" si="11"/>
        <v>214810</v>
      </c>
    </row>
    <row r="93" spans="1:9" ht="38.25">
      <c r="A93" s="42" t="s">
        <v>226</v>
      </c>
      <c r="B93" s="45" t="s">
        <v>68</v>
      </c>
      <c r="C93" s="71" t="s">
        <v>105</v>
      </c>
      <c r="D93" s="42" t="s">
        <v>14</v>
      </c>
      <c r="E93" s="71" t="s">
        <v>123</v>
      </c>
      <c r="F93" s="42" t="s">
        <v>69</v>
      </c>
      <c r="G93" s="64">
        <v>298918.4</v>
      </c>
      <c r="H93" s="64">
        <v>208948</v>
      </c>
      <c r="I93" s="64">
        <v>214810</v>
      </c>
    </row>
    <row r="94" spans="1:9" ht="30">
      <c r="A94" s="42" t="s">
        <v>227</v>
      </c>
      <c r="B94" s="90" t="s">
        <v>186</v>
      </c>
      <c r="C94" s="71" t="s">
        <v>105</v>
      </c>
      <c r="D94" s="42" t="s">
        <v>14</v>
      </c>
      <c r="E94" s="71" t="s">
        <v>124</v>
      </c>
      <c r="F94" s="42"/>
      <c r="G94" s="64">
        <f aca="true" t="shared" si="12" ref="G94:I95">G95</f>
        <v>1000</v>
      </c>
      <c r="H94" s="64">
        <f t="shared" si="12"/>
        <v>1000</v>
      </c>
      <c r="I94" s="64">
        <f t="shared" si="12"/>
        <v>1000</v>
      </c>
    </row>
    <row r="95" spans="1:9" ht="25.5">
      <c r="A95" s="42" t="s">
        <v>228</v>
      </c>
      <c r="B95" s="45" t="s">
        <v>66</v>
      </c>
      <c r="C95" s="71" t="s">
        <v>105</v>
      </c>
      <c r="D95" s="42" t="s">
        <v>14</v>
      </c>
      <c r="E95" s="71" t="s">
        <v>124</v>
      </c>
      <c r="F95" s="42" t="s">
        <v>67</v>
      </c>
      <c r="G95" s="64">
        <f t="shared" si="12"/>
        <v>1000</v>
      </c>
      <c r="H95" s="64">
        <f t="shared" si="12"/>
        <v>1000</v>
      </c>
      <c r="I95" s="64">
        <f t="shared" si="12"/>
        <v>1000</v>
      </c>
    </row>
    <row r="96" spans="1:9" ht="38.25">
      <c r="A96" s="42" t="s">
        <v>229</v>
      </c>
      <c r="B96" s="45" t="s">
        <v>68</v>
      </c>
      <c r="C96" s="71" t="s">
        <v>105</v>
      </c>
      <c r="D96" s="42" t="s">
        <v>14</v>
      </c>
      <c r="E96" s="71" t="s">
        <v>124</v>
      </c>
      <c r="F96" s="42" t="s">
        <v>69</v>
      </c>
      <c r="G96" s="64">
        <v>1000</v>
      </c>
      <c r="H96" s="64">
        <v>1000</v>
      </c>
      <c r="I96" s="64">
        <v>1000</v>
      </c>
    </row>
    <row r="97" spans="1:9" ht="15.75">
      <c r="A97" s="42" t="s">
        <v>230</v>
      </c>
      <c r="B97" s="90" t="s">
        <v>188</v>
      </c>
      <c r="C97" s="71" t="s">
        <v>105</v>
      </c>
      <c r="D97" s="42" t="s">
        <v>14</v>
      </c>
      <c r="E97" s="71" t="s">
        <v>125</v>
      </c>
      <c r="F97" s="42"/>
      <c r="G97" s="64">
        <f aca="true" t="shared" si="13" ref="G97:I98">G98</f>
        <v>57081.6</v>
      </c>
      <c r="H97" s="64">
        <f t="shared" si="13"/>
        <v>55000</v>
      </c>
      <c r="I97" s="64">
        <f t="shared" si="13"/>
        <v>50000</v>
      </c>
    </row>
    <row r="98" spans="1:9" ht="25.5">
      <c r="A98" s="42" t="s">
        <v>231</v>
      </c>
      <c r="B98" s="45" t="s">
        <v>66</v>
      </c>
      <c r="C98" s="71" t="s">
        <v>105</v>
      </c>
      <c r="D98" s="42" t="s">
        <v>14</v>
      </c>
      <c r="E98" s="71" t="s">
        <v>125</v>
      </c>
      <c r="F98" s="42" t="s">
        <v>67</v>
      </c>
      <c r="G98" s="64">
        <f t="shared" si="13"/>
        <v>57081.6</v>
      </c>
      <c r="H98" s="64">
        <f t="shared" si="13"/>
        <v>55000</v>
      </c>
      <c r="I98" s="64">
        <f t="shared" si="13"/>
        <v>50000</v>
      </c>
    </row>
    <row r="99" spans="1:9" ht="38.25">
      <c r="A99" s="42" t="s">
        <v>238</v>
      </c>
      <c r="B99" s="45" t="s">
        <v>68</v>
      </c>
      <c r="C99" s="71" t="s">
        <v>105</v>
      </c>
      <c r="D99" s="42" t="s">
        <v>14</v>
      </c>
      <c r="E99" s="71" t="s">
        <v>125</v>
      </c>
      <c r="F99" s="42" t="s">
        <v>69</v>
      </c>
      <c r="G99" s="64">
        <v>57081.6</v>
      </c>
      <c r="H99" s="64">
        <v>55000</v>
      </c>
      <c r="I99" s="64">
        <v>50000</v>
      </c>
    </row>
    <row r="100" spans="1:9" ht="114.75">
      <c r="A100" s="42" t="s">
        <v>239</v>
      </c>
      <c r="B100" s="121" t="s">
        <v>272</v>
      </c>
      <c r="C100" s="71" t="s">
        <v>105</v>
      </c>
      <c r="D100" s="42" t="s">
        <v>14</v>
      </c>
      <c r="E100" s="71" t="s">
        <v>270</v>
      </c>
      <c r="F100" s="42"/>
      <c r="G100" s="64">
        <v>450000</v>
      </c>
      <c r="H100" s="64"/>
      <c r="I100" s="64"/>
    </row>
    <row r="101" spans="1:9" ht="25.5">
      <c r="A101" s="42" t="s">
        <v>240</v>
      </c>
      <c r="B101" s="45" t="s">
        <v>66</v>
      </c>
      <c r="C101" s="71" t="s">
        <v>105</v>
      </c>
      <c r="D101" s="42" t="s">
        <v>14</v>
      </c>
      <c r="E101" s="71" t="s">
        <v>270</v>
      </c>
      <c r="F101" s="42" t="s">
        <v>67</v>
      </c>
      <c r="G101" s="64">
        <v>450000</v>
      </c>
      <c r="H101" s="64"/>
      <c r="I101" s="64"/>
    </row>
    <row r="102" spans="1:9" ht="38.25">
      <c r="A102" s="42" t="s">
        <v>241</v>
      </c>
      <c r="B102" s="45" t="s">
        <v>68</v>
      </c>
      <c r="C102" s="71" t="s">
        <v>105</v>
      </c>
      <c r="D102" s="42" t="s">
        <v>14</v>
      </c>
      <c r="E102" s="71" t="s">
        <v>270</v>
      </c>
      <c r="F102" s="42" t="s">
        <v>69</v>
      </c>
      <c r="G102" s="64">
        <v>450000</v>
      </c>
      <c r="H102" s="64"/>
      <c r="I102" s="64"/>
    </row>
    <row r="103" spans="1:9" ht="127.5">
      <c r="A103" s="42" t="s">
        <v>243</v>
      </c>
      <c r="B103" s="121" t="s">
        <v>273</v>
      </c>
      <c r="C103" s="71" t="s">
        <v>105</v>
      </c>
      <c r="D103" s="42" t="s">
        <v>14</v>
      </c>
      <c r="E103" s="71" t="s">
        <v>271</v>
      </c>
      <c r="F103" s="42"/>
      <c r="G103" s="64">
        <v>5794</v>
      </c>
      <c r="H103" s="64"/>
      <c r="I103" s="64"/>
    </row>
    <row r="104" spans="1:9" ht="25.5">
      <c r="A104" s="42" t="s">
        <v>244</v>
      </c>
      <c r="B104" s="45" t="s">
        <v>66</v>
      </c>
      <c r="C104" s="71" t="s">
        <v>105</v>
      </c>
      <c r="D104" s="42" t="s">
        <v>14</v>
      </c>
      <c r="E104" s="71" t="s">
        <v>271</v>
      </c>
      <c r="F104" s="42" t="s">
        <v>67</v>
      </c>
      <c r="G104" s="64">
        <v>5794</v>
      </c>
      <c r="H104" s="64"/>
      <c r="I104" s="64"/>
    </row>
    <row r="105" spans="1:9" ht="38.25">
      <c r="A105" s="42" t="s">
        <v>245</v>
      </c>
      <c r="B105" s="45" t="s">
        <v>68</v>
      </c>
      <c r="C105" s="71" t="s">
        <v>105</v>
      </c>
      <c r="D105" s="42" t="s">
        <v>14</v>
      </c>
      <c r="E105" s="71" t="s">
        <v>271</v>
      </c>
      <c r="F105" s="42" t="s">
        <v>69</v>
      </c>
      <c r="G105" s="64">
        <v>5794</v>
      </c>
      <c r="H105" s="64"/>
      <c r="I105" s="64"/>
    </row>
    <row r="106" spans="1:9" ht="63.75">
      <c r="A106" s="42" t="s">
        <v>246</v>
      </c>
      <c r="B106" s="45" t="s">
        <v>252</v>
      </c>
      <c r="C106" s="71" t="s">
        <v>105</v>
      </c>
      <c r="D106" s="42" t="s">
        <v>251</v>
      </c>
      <c r="E106" s="71"/>
      <c r="F106" s="42"/>
      <c r="G106" s="64">
        <f>G107</f>
        <v>1500000</v>
      </c>
      <c r="H106" s="64"/>
      <c r="I106" s="64"/>
    </row>
    <row r="107" spans="1:9" ht="25.5">
      <c r="A107" s="42" t="s">
        <v>247</v>
      </c>
      <c r="B107" s="45" t="s">
        <v>66</v>
      </c>
      <c r="C107" s="71" t="s">
        <v>105</v>
      </c>
      <c r="D107" s="42" t="s">
        <v>251</v>
      </c>
      <c r="E107" s="71" t="s">
        <v>253</v>
      </c>
      <c r="F107" s="42" t="s">
        <v>8</v>
      </c>
      <c r="G107" s="64">
        <f>G108</f>
        <v>1500000</v>
      </c>
      <c r="H107" s="64"/>
      <c r="I107" s="64"/>
    </row>
    <row r="108" spans="1:9" ht="38.25">
      <c r="A108" s="42" t="s">
        <v>248</v>
      </c>
      <c r="B108" s="45" t="s">
        <v>68</v>
      </c>
      <c r="C108" s="71" t="s">
        <v>105</v>
      </c>
      <c r="D108" s="42" t="s">
        <v>251</v>
      </c>
      <c r="E108" s="71" t="s">
        <v>253</v>
      </c>
      <c r="F108" s="42" t="s">
        <v>17</v>
      </c>
      <c r="G108" s="64">
        <v>1500000</v>
      </c>
      <c r="H108" s="64"/>
      <c r="I108" s="64"/>
    </row>
    <row r="109" spans="1:9" ht="76.5">
      <c r="A109" s="42" t="s">
        <v>256</v>
      </c>
      <c r="B109" s="45" t="s">
        <v>254</v>
      </c>
      <c r="C109" s="71" t="s">
        <v>105</v>
      </c>
      <c r="D109" s="42" t="s">
        <v>251</v>
      </c>
      <c r="E109" s="71" t="s">
        <v>255</v>
      </c>
      <c r="F109" s="42"/>
      <c r="G109" s="64">
        <v>51790</v>
      </c>
      <c r="H109" s="64"/>
      <c r="I109" s="64"/>
    </row>
    <row r="110" spans="1:9" ht="25.5">
      <c r="A110" s="42" t="s">
        <v>257</v>
      </c>
      <c r="B110" s="45" t="s">
        <v>66</v>
      </c>
      <c r="C110" s="71"/>
      <c r="D110" s="42"/>
      <c r="E110" s="71" t="s">
        <v>255</v>
      </c>
      <c r="F110" s="42" t="s">
        <v>8</v>
      </c>
      <c r="G110" s="64">
        <v>51790</v>
      </c>
      <c r="H110" s="64"/>
      <c r="I110" s="64"/>
    </row>
    <row r="111" spans="1:9" ht="38.25">
      <c r="A111" s="42" t="s">
        <v>258</v>
      </c>
      <c r="B111" s="45" t="s">
        <v>68</v>
      </c>
      <c r="C111" s="71"/>
      <c r="D111" s="42"/>
      <c r="E111" s="71" t="s">
        <v>255</v>
      </c>
      <c r="F111" s="42" t="s">
        <v>17</v>
      </c>
      <c r="G111" s="64">
        <v>51790</v>
      </c>
      <c r="H111" s="64"/>
      <c r="I111" s="64"/>
    </row>
    <row r="112" spans="1:9" ht="25.5">
      <c r="A112" s="42" t="s">
        <v>63</v>
      </c>
      <c r="B112" s="45" t="s">
        <v>216</v>
      </c>
      <c r="C112" s="71" t="s">
        <v>105</v>
      </c>
      <c r="D112" s="42" t="s">
        <v>38</v>
      </c>
      <c r="E112" s="42" t="s">
        <v>121</v>
      </c>
      <c r="F112" s="42"/>
      <c r="G112" s="64">
        <f aca="true" t="shared" si="14" ref="G112:I114">G113</f>
        <v>14412</v>
      </c>
      <c r="H112" s="64">
        <f t="shared" si="14"/>
        <v>14412</v>
      </c>
      <c r="I112" s="64">
        <f t="shared" si="14"/>
        <v>14412</v>
      </c>
    </row>
    <row r="113" spans="1:9" ht="25.5">
      <c r="A113" s="42" t="s">
        <v>259</v>
      </c>
      <c r="B113" s="45" t="s">
        <v>4</v>
      </c>
      <c r="C113" s="71" t="s">
        <v>105</v>
      </c>
      <c r="D113" s="42" t="s">
        <v>38</v>
      </c>
      <c r="E113" s="42" t="s">
        <v>122</v>
      </c>
      <c r="F113" s="42"/>
      <c r="G113" s="64">
        <f t="shared" si="14"/>
        <v>14412</v>
      </c>
      <c r="H113" s="64">
        <f t="shared" si="14"/>
        <v>14412</v>
      </c>
      <c r="I113" s="64">
        <f t="shared" si="14"/>
        <v>14412</v>
      </c>
    </row>
    <row r="114" spans="1:9" ht="15.75">
      <c r="A114" s="42" t="s">
        <v>260</v>
      </c>
      <c r="B114" s="45" t="s">
        <v>7</v>
      </c>
      <c r="C114" s="71" t="s">
        <v>105</v>
      </c>
      <c r="D114" s="42" t="s">
        <v>38</v>
      </c>
      <c r="E114" s="42" t="s">
        <v>122</v>
      </c>
      <c r="F114" s="42" t="s">
        <v>8</v>
      </c>
      <c r="G114" s="64">
        <f t="shared" si="14"/>
        <v>14412</v>
      </c>
      <c r="H114" s="64">
        <f t="shared" si="14"/>
        <v>14412</v>
      </c>
      <c r="I114" s="64">
        <f t="shared" si="14"/>
        <v>14412</v>
      </c>
    </row>
    <row r="115" spans="1:9" ht="15.75">
      <c r="A115" s="42" t="s">
        <v>274</v>
      </c>
      <c r="B115" s="45" t="s">
        <v>18</v>
      </c>
      <c r="C115" s="71" t="s">
        <v>105</v>
      </c>
      <c r="D115" s="42" t="s">
        <v>38</v>
      </c>
      <c r="E115" s="42" t="s">
        <v>122</v>
      </c>
      <c r="F115" s="42" t="s">
        <v>17</v>
      </c>
      <c r="G115" s="64">
        <v>14412</v>
      </c>
      <c r="H115" s="64">
        <v>14412</v>
      </c>
      <c r="I115" s="64">
        <v>14412</v>
      </c>
    </row>
    <row r="116" spans="1:9" ht="15.75">
      <c r="A116" s="42" t="s">
        <v>275</v>
      </c>
      <c r="B116" s="74" t="s">
        <v>221</v>
      </c>
      <c r="C116" s="71"/>
      <c r="D116" s="71"/>
      <c r="E116" s="71"/>
      <c r="F116" s="71"/>
      <c r="G116" s="73">
        <v>0</v>
      </c>
      <c r="H116" s="73">
        <v>70000</v>
      </c>
      <c r="I116" s="73">
        <v>135000</v>
      </c>
    </row>
    <row r="117" spans="1:9" ht="15.75">
      <c r="A117" s="42" t="s">
        <v>276</v>
      </c>
      <c r="B117" s="74" t="s">
        <v>19</v>
      </c>
      <c r="C117" s="71"/>
      <c r="D117" s="71"/>
      <c r="E117" s="72"/>
      <c r="F117" s="71"/>
      <c r="G117" s="73">
        <f>G15+G44+G52+G68+G87+G112</f>
        <v>6717411.97</v>
      </c>
      <c r="H117" s="73">
        <f>H15+H44+H52+H68+H87+H112+H116</f>
        <v>2758737</v>
      </c>
      <c r="I117" s="73">
        <f>I15+I44+I52+I68+I87+I112+I116</f>
        <v>2744599</v>
      </c>
    </row>
  </sheetData>
  <sheetProtection/>
  <mergeCells count="5">
    <mergeCell ref="A8:I8"/>
    <mergeCell ref="A9:I9"/>
    <mergeCell ref="G7:I7"/>
    <mergeCell ref="G5:I5"/>
    <mergeCell ref="G6:I6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selection activeCell="A8" sqref="A8:H8"/>
    </sheetView>
  </sheetViews>
  <sheetFormatPr defaultColWidth="9.00390625" defaultRowHeight="12.75"/>
  <cols>
    <col min="1" max="1" width="3.625" style="47" customWidth="1"/>
    <col min="2" max="2" width="60.625" style="48" customWidth="1"/>
    <col min="3" max="3" width="13.625" style="49" customWidth="1"/>
    <col min="4" max="4" width="7.875" style="49" customWidth="1"/>
    <col min="5" max="5" width="8.75390625" style="49" customWidth="1"/>
    <col min="6" max="6" width="13.25390625" style="57" customWidth="1"/>
    <col min="7" max="7" width="14.00390625" style="51" bestFit="1" customWidth="1"/>
    <col min="8" max="8" width="15.875" style="51" customWidth="1"/>
    <col min="9" max="16384" width="9.125" style="51" customWidth="1"/>
  </cols>
  <sheetData>
    <row r="1" spans="4:8" ht="15.75">
      <c r="D1" s="50"/>
      <c r="F1" s="58"/>
      <c r="G1" s="132" t="s">
        <v>107</v>
      </c>
      <c r="H1" s="132"/>
    </row>
    <row r="2" spans="4:8" ht="15.75">
      <c r="D2" s="50"/>
      <c r="F2" s="59"/>
      <c r="G2" s="5" t="s">
        <v>126</v>
      </c>
      <c r="H2" s="5"/>
    </row>
    <row r="3" spans="4:8" ht="15.75">
      <c r="D3" s="52"/>
      <c r="F3" s="60"/>
      <c r="G3" s="5" t="s">
        <v>31</v>
      </c>
      <c r="H3" s="5"/>
    </row>
    <row r="4" spans="4:8" ht="15.75">
      <c r="D4" s="53"/>
      <c r="F4" s="61"/>
      <c r="G4" s="5" t="s">
        <v>203</v>
      </c>
      <c r="H4" s="5" t="s">
        <v>204</v>
      </c>
    </row>
    <row r="5" spans="4:8" ht="15.75" customHeight="1">
      <c r="D5" s="53"/>
      <c r="F5" s="133" t="s">
        <v>261</v>
      </c>
      <c r="G5" s="133"/>
      <c r="H5" s="133"/>
    </row>
    <row r="6" spans="4:8" ht="15.75" customHeight="1">
      <c r="D6" s="53"/>
      <c r="F6" s="133" t="s">
        <v>262</v>
      </c>
      <c r="G6" s="133"/>
      <c r="H6" s="133"/>
    </row>
    <row r="7" spans="4:8" ht="15.75" customHeight="1">
      <c r="D7" s="53"/>
      <c r="F7" s="133" t="s">
        <v>277</v>
      </c>
      <c r="G7" s="133"/>
      <c r="H7" s="133"/>
    </row>
    <row r="8" spans="1:8" ht="51.75" customHeight="1">
      <c r="A8" s="130" t="s">
        <v>180</v>
      </c>
      <c r="B8" s="130"/>
      <c r="C8" s="130"/>
      <c r="D8" s="130"/>
      <c r="E8" s="130"/>
      <c r="F8" s="130"/>
      <c r="G8" s="130"/>
      <c r="H8" s="130"/>
    </row>
    <row r="9" spans="1:8" ht="14.25" customHeight="1">
      <c r="A9" s="131" t="s">
        <v>197</v>
      </c>
      <c r="B9" s="131"/>
      <c r="C9" s="131"/>
      <c r="D9" s="131"/>
      <c r="E9" s="131"/>
      <c r="F9" s="131"/>
      <c r="G9" s="131"/>
      <c r="H9" s="131"/>
    </row>
    <row r="10" spans="1:6" ht="12.75">
      <c r="A10" s="55"/>
      <c r="B10" s="54"/>
      <c r="C10" s="54"/>
      <c r="D10" s="54"/>
      <c r="E10" s="54"/>
      <c r="F10" s="62"/>
    </row>
    <row r="11" ht="12.75">
      <c r="H11" s="56" t="s">
        <v>104</v>
      </c>
    </row>
    <row r="12" spans="1:8" ht="51">
      <c r="A12" s="41" t="s">
        <v>76</v>
      </c>
      <c r="B12" s="41" t="s">
        <v>57</v>
      </c>
      <c r="C12" s="42" t="s">
        <v>29</v>
      </c>
      <c r="D12" s="42" t="s">
        <v>30</v>
      </c>
      <c r="E12" s="42" t="s">
        <v>59</v>
      </c>
      <c r="F12" s="63" t="s">
        <v>111</v>
      </c>
      <c r="G12" s="43" t="s">
        <v>183</v>
      </c>
      <c r="H12" s="43" t="s">
        <v>196</v>
      </c>
    </row>
    <row r="13" spans="1:8" ht="12.75">
      <c r="A13" s="44" t="s">
        <v>79</v>
      </c>
      <c r="B13" s="42" t="s">
        <v>80</v>
      </c>
      <c r="C13" s="44" t="s">
        <v>81</v>
      </c>
      <c r="D13" s="42" t="s">
        <v>82</v>
      </c>
      <c r="E13" s="44" t="s">
        <v>83</v>
      </c>
      <c r="F13" s="42" t="s">
        <v>84</v>
      </c>
      <c r="G13" s="44" t="s">
        <v>85</v>
      </c>
      <c r="H13" s="42" t="s">
        <v>89</v>
      </c>
    </row>
    <row r="14" spans="1:8" ht="42.75">
      <c r="A14" s="42" t="s">
        <v>79</v>
      </c>
      <c r="B14" s="74" t="s">
        <v>110</v>
      </c>
      <c r="C14" s="94" t="s">
        <v>115</v>
      </c>
      <c r="D14" s="94" t="s">
        <v>60</v>
      </c>
      <c r="E14" s="94" t="s">
        <v>60</v>
      </c>
      <c r="F14" s="95">
        <f>F15+F43+F65+F71</f>
        <v>1687769.5</v>
      </c>
      <c r="G14" s="95">
        <f>G15+G43+G65+G71</f>
        <v>376267</v>
      </c>
      <c r="H14" s="95">
        <f>H15+H43+H65+H71</f>
        <v>379131</v>
      </c>
    </row>
    <row r="15" spans="1:8" ht="30">
      <c r="A15" s="42" t="s">
        <v>80</v>
      </c>
      <c r="B15" s="96" t="s">
        <v>3</v>
      </c>
      <c r="C15" s="99" t="s">
        <v>120</v>
      </c>
      <c r="D15" s="99"/>
      <c r="E15" s="99"/>
      <c r="F15" s="100">
        <f>F16+F21+F26+F31+F34</f>
        <v>812794</v>
      </c>
      <c r="G15" s="100">
        <f>G16+G21+G26</f>
        <v>264948</v>
      </c>
      <c r="H15" s="100">
        <f>H16+H21+H26</f>
        <v>265810</v>
      </c>
    </row>
    <row r="16" spans="1:8" ht="15">
      <c r="A16" s="42" t="s">
        <v>81</v>
      </c>
      <c r="B16" s="90" t="s">
        <v>187</v>
      </c>
      <c r="C16" s="71" t="s">
        <v>123</v>
      </c>
      <c r="D16" s="71"/>
      <c r="E16" s="71"/>
      <c r="F16" s="101">
        <f aca="true" t="shared" si="0" ref="F16:H19">F17</f>
        <v>298918.4</v>
      </c>
      <c r="G16" s="101">
        <f t="shared" si="0"/>
        <v>208948</v>
      </c>
      <c r="H16" s="101">
        <f t="shared" si="0"/>
        <v>214810</v>
      </c>
    </row>
    <row r="17" spans="1:8" ht="30">
      <c r="A17" s="42" t="s">
        <v>82</v>
      </c>
      <c r="B17" s="90" t="s">
        <v>66</v>
      </c>
      <c r="C17" s="71" t="s">
        <v>123</v>
      </c>
      <c r="D17" s="71" t="s">
        <v>67</v>
      </c>
      <c r="E17" s="71"/>
      <c r="F17" s="101">
        <f t="shared" si="0"/>
        <v>298918.4</v>
      </c>
      <c r="G17" s="101">
        <f t="shared" si="0"/>
        <v>208948</v>
      </c>
      <c r="H17" s="101">
        <f t="shared" si="0"/>
        <v>214810</v>
      </c>
    </row>
    <row r="18" spans="1:8" ht="30">
      <c r="A18" s="42" t="s">
        <v>83</v>
      </c>
      <c r="B18" s="90" t="s">
        <v>68</v>
      </c>
      <c r="C18" s="71" t="s">
        <v>123</v>
      </c>
      <c r="D18" s="71" t="s">
        <v>69</v>
      </c>
      <c r="E18" s="71"/>
      <c r="F18" s="101">
        <f>F19</f>
        <v>298918.4</v>
      </c>
      <c r="G18" s="101">
        <f t="shared" si="0"/>
        <v>208948</v>
      </c>
      <c r="H18" s="101">
        <f t="shared" si="0"/>
        <v>214810</v>
      </c>
    </row>
    <row r="19" spans="1:8" ht="15">
      <c r="A19" s="42" t="s">
        <v>84</v>
      </c>
      <c r="B19" s="90" t="s">
        <v>95</v>
      </c>
      <c r="C19" s="71" t="s">
        <v>123</v>
      </c>
      <c r="D19" s="71" t="s">
        <v>69</v>
      </c>
      <c r="E19" s="71" t="s">
        <v>96</v>
      </c>
      <c r="F19" s="101">
        <f>F20</f>
        <v>298918.4</v>
      </c>
      <c r="G19" s="101">
        <f t="shared" si="0"/>
        <v>208948</v>
      </c>
      <c r="H19" s="101">
        <f t="shared" si="0"/>
        <v>214810</v>
      </c>
    </row>
    <row r="20" spans="1:8" ht="15">
      <c r="A20" s="42" t="s">
        <v>85</v>
      </c>
      <c r="B20" s="90" t="s">
        <v>15</v>
      </c>
      <c r="C20" s="71" t="s">
        <v>123</v>
      </c>
      <c r="D20" s="71" t="s">
        <v>69</v>
      </c>
      <c r="E20" s="71" t="s">
        <v>14</v>
      </c>
      <c r="F20" s="101">
        <v>298918.4</v>
      </c>
      <c r="G20" s="101">
        <v>208948</v>
      </c>
      <c r="H20" s="101">
        <v>214810</v>
      </c>
    </row>
    <row r="21" spans="1:8" ht="15">
      <c r="A21" s="42" t="s">
        <v>89</v>
      </c>
      <c r="B21" s="90" t="s">
        <v>186</v>
      </c>
      <c r="C21" s="71" t="s">
        <v>124</v>
      </c>
      <c r="D21" s="71"/>
      <c r="E21" s="71"/>
      <c r="F21" s="101">
        <f aca="true" t="shared" si="1" ref="F21:H24">F22</f>
        <v>1000</v>
      </c>
      <c r="G21" s="101">
        <f t="shared" si="1"/>
        <v>1000</v>
      </c>
      <c r="H21" s="101">
        <f t="shared" si="1"/>
        <v>1000</v>
      </c>
    </row>
    <row r="22" spans="1:8" ht="30">
      <c r="A22" s="42" t="s">
        <v>90</v>
      </c>
      <c r="B22" s="90" t="s">
        <v>66</v>
      </c>
      <c r="C22" s="71" t="s">
        <v>124</v>
      </c>
      <c r="D22" s="71" t="s">
        <v>67</v>
      </c>
      <c r="E22" s="71"/>
      <c r="F22" s="101">
        <f t="shared" si="1"/>
        <v>1000</v>
      </c>
      <c r="G22" s="101">
        <f t="shared" si="1"/>
        <v>1000</v>
      </c>
      <c r="H22" s="101">
        <f t="shared" si="1"/>
        <v>1000</v>
      </c>
    </row>
    <row r="23" spans="1:8" ht="30">
      <c r="A23" s="42" t="s">
        <v>91</v>
      </c>
      <c r="B23" s="90" t="s">
        <v>68</v>
      </c>
      <c r="C23" s="71" t="s">
        <v>124</v>
      </c>
      <c r="D23" s="71" t="s">
        <v>69</v>
      </c>
      <c r="E23" s="71"/>
      <c r="F23" s="101">
        <f t="shared" si="1"/>
        <v>1000</v>
      </c>
      <c r="G23" s="101">
        <f t="shared" si="1"/>
        <v>1000</v>
      </c>
      <c r="H23" s="101">
        <f t="shared" si="1"/>
        <v>1000</v>
      </c>
    </row>
    <row r="24" spans="1:8" ht="15">
      <c r="A24" s="42" t="s">
        <v>92</v>
      </c>
      <c r="B24" s="90" t="s">
        <v>95</v>
      </c>
      <c r="C24" s="71" t="s">
        <v>124</v>
      </c>
      <c r="D24" s="71" t="s">
        <v>69</v>
      </c>
      <c r="E24" s="71" t="s">
        <v>96</v>
      </c>
      <c r="F24" s="101">
        <f t="shared" si="1"/>
        <v>1000</v>
      </c>
      <c r="G24" s="101">
        <f t="shared" si="1"/>
        <v>1000</v>
      </c>
      <c r="H24" s="101">
        <f t="shared" si="1"/>
        <v>1000</v>
      </c>
    </row>
    <row r="25" spans="1:8" ht="15">
      <c r="A25" s="42" t="s">
        <v>93</v>
      </c>
      <c r="B25" s="90" t="s">
        <v>15</v>
      </c>
      <c r="C25" s="71" t="s">
        <v>124</v>
      </c>
      <c r="D25" s="71" t="s">
        <v>69</v>
      </c>
      <c r="E25" s="71" t="s">
        <v>14</v>
      </c>
      <c r="F25" s="101">
        <v>1000</v>
      </c>
      <c r="G25" s="101">
        <v>1000</v>
      </c>
      <c r="H25" s="101">
        <v>1000</v>
      </c>
    </row>
    <row r="26" spans="1:8" ht="15">
      <c r="A26" s="42" t="s">
        <v>46</v>
      </c>
      <c r="B26" s="90" t="s">
        <v>188</v>
      </c>
      <c r="C26" s="71" t="s">
        <v>125</v>
      </c>
      <c r="D26" s="71"/>
      <c r="E26" s="71"/>
      <c r="F26" s="101">
        <f>F27</f>
        <v>57081.6</v>
      </c>
      <c r="G26" s="101">
        <f>G27</f>
        <v>55000</v>
      </c>
      <c r="H26" s="101">
        <f>H27</f>
        <v>50000</v>
      </c>
    </row>
    <row r="27" spans="1:8" ht="30">
      <c r="A27" s="42" t="s">
        <v>137</v>
      </c>
      <c r="B27" s="90" t="s">
        <v>66</v>
      </c>
      <c r="C27" s="71" t="s">
        <v>125</v>
      </c>
      <c r="D27" s="71" t="s">
        <v>67</v>
      </c>
      <c r="E27" s="71"/>
      <c r="F27" s="101">
        <f>F30</f>
        <v>57081.6</v>
      </c>
      <c r="G27" s="101">
        <f>G30</f>
        <v>55000</v>
      </c>
      <c r="H27" s="101">
        <f>H30</f>
        <v>50000</v>
      </c>
    </row>
    <row r="28" spans="1:8" ht="30">
      <c r="A28" s="42" t="s">
        <v>138</v>
      </c>
      <c r="B28" s="90" t="s">
        <v>68</v>
      </c>
      <c r="C28" s="71" t="s">
        <v>125</v>
      </c>
      <c r="D28" s="71" t="s">
        <v>69</v>
      </c>
      <c r="E28" s="71"/>
      <c r="F28" s="101">
        <f>F30</f>
        <v>57081.6</v>
      </c>
      <c r="G28" s="101">
        <f>G30</f>
        <v>55000</v>
      </c>
      <c r="H28" s="101">
        <f>H30</f>
        <v>50000</v>
      </c>
    </row>
    <row r="29" spans="1:8" ht="15">
      <c r="A29" s="42" t="s">
        <v>139</v>
      </c>
      <c r="B29" s="90" t="s">
        <v>95</v>
      </c>
      <c r="C29" s="71" t="s">
        <v>125</v>
      </c>
      <c r="D29" s="71" t="s">
        <v>69</v>
      </c>
      <c r="E29" s="71" t="s">
        <v>96</v>
      </c>
      <c r="F29" s="101">
        <f>F30</f>
        <v>57081.6</v>
      </c>
      <c r="G29" s="101">
        <f>G30</f>
        <v>55000</v>
      </c>
      <c r="H29" s="101">
        <f>H30</f>
        <v>50000</v>
      </c>
    </row>
    <row r="30" spans="1:8" ht="15">
      <c r="A30" s="42" t="s">
        <v>24</v>
      </c>
      <c r="B30" s="90" t="s">
        <v>15</v>
      </c>
      <c r="C30" s="71" t="s">
        <v>125</v>
      </c>
      <c r="D30" s="71" t="s">
        <v>69</v>
      </c>
      <c r="E30" s="71" t="s">
        <v>14</v>
      </c>
      <c r="F30" s="101">
        <v>57081.6</v>
      </c>
      <c r="G30" s="101">
        <v>55000</v>
      </c>
      <c r="H30" s="101">
        <v>50000</v>
      </c>
    </row>
    <row r="31" spans="1:8" ht="109.5" customHeight="1">
      <c r="A31" s="42"/>
      <c r="B31" s="122" t="s">
        <v>272</v>
      </c>
      <c r="C31" s="71" t="s">
        <v>270</v>
      </c>
      <c r="D31" s="71"/>
      <c r="E31" s="71"/>
      <c r="F31" s="101">
        <v>450000</v>
      </c>
      <c r="G31" s="101"/>
      <c r="H31" s="101"/>
    </row>
    <row r="32" spans="1:8" ht="30">
      <c r="A32" s="42"/>
      <c r="B32" s="90" t="s">
        <v>66</v>
      </c>
      <c r="C32" s="71" t="s">
        <v>270</v>
      </c>
      <c r="D32" s="71" t="s">
        <v>67</v>
      </c>
      <c r="E32" s="71" t="s">
        <v>14</v>
      </c>
      <c r="F32" s="101">
        <v>450000</v>
      </c>
      <c r="G32" s="101"/>
      <c r="H32" s="101"/>
    </row>
    <row r="33" spans="1:8" ht="30">
      <c r="A33" s="42"/>
      <c r="B33" s="90" t="s">
        <v>68</v>
      </c>
      <c r="C33" s="71" t="s">
        <v>270</v>
      </c>
      <c r="D33" s="71" t="s">
        <v>69</v>
      </c>
      <c r="E33" s="71" t="s">
        <v>14</v>
      </c>
      <c r="F33" s="101">
        <v>450000</v>
      </c>
      <c r="G33" s="101"/>
      <c r="H33" s="101"/>
    </row>
    <row r="34" spans="1:8" ht="120">
      <c r="A34" s="42"/>
      <c r="B34" s="122" t="s">
        <v>273</v>
      </c>
      <c r="C34" s="71" t="s">
        <v>271</v>
      </c>
      <c r="D34" s="71"/>
      <c r="E34" s="71"/>
      <c r="F34" s="101">
        <v>5794</v>
      </c>
      <c r="G34" s="101"/>
      <c r="H34" s="101"/>
    </row>
    <row r="35" spans="1:8" ht="30">
      <c r="A35" s="42"/>
      <c r="B35" s="90" t="s">
        <v>66</v>
      </c>
      <c r="C35" s="71"/>
      <c r="D35" s="71" t="s">
        <v>67</v>
      </c>
      <c r="E35" s="71" t="s">
        <v>14</v>
      </c>
      <c r="F35" s="101">
        <v>5794</v>
      </c>
      <c r="G35" s="101"/>
      <c r="H35" s="101"/>
    </row>
    <row r="36" spans="1:8" ht="30">
      <c r="A36" s="42"/>
      <c r="B36" s="90" t="s">
        <v>68</v>
      </c>
      <c r="C36" s="71"/>
      <c r="D36" s="71" t="s">
        <v>69</v>
      </c>
      <c r="E36" s="71" t="s">
        <v>14</v>
      </c>
      <c r="F36" s="101">
        <v>5794</v>
      </c>
      <c r="G36" s="101"/>
      <c r="H36" s="101"/>
    </row>
    <row r="37" spans="1:8" ht="60">
      <c r="A37" s="42" t="s">
        <v>140</v>
      </c>
      <c r="B37" s="90" t="s">
        <v>252</v>
      </c>
      <c r="C37" s="71" t="s">
        <v>253</v>
      </c>
      <c r="D37" s="71"/>
      <c r="E37" s="71"/>
      <c r="F37" s="101">
        <v>1500000</v>
      </c>
      <c r="G37" s="101"/>
      <c r="H37" s="101"/>
    </row>
    <row r="38" spans="1:8" ht="30">
      <c r="A38" s="42" t="s">
        <v>25</v>
      </c>
      <c r="B38" s="90" t="s">
        <v>66</v>
      </c>
      <c r="C38" s="71" t="s">
        <v>253</v>
      </c>
      <c r="D38" s="71" t="s">
        <v>8</v>
      </c>
      <c r="E38" s="71" t="s">
        <v>251</v>
      </c>
      <c r="F38" s="101">
        <v>1500000</v>
      </c>
      <c r="G38" s="101"/>
      <c r="H38" s="101"/>
    </row>
    <row r="39" spans="1:8" ht="30">
      <c r="A39" s="42" t="s">
        <v>130</v>
      </c>
      <c r="B39" s="90" t="s">
        <v>68</v>
      </c>
      <c r="C39" s="71" t="s">
        <v>253</v>
      </c>
      <c r="D39" s="71" t="s">
        <v>17</v>
      </c>
      <c r="E39" s="71" t="s">
        <v>251</v>
      </c>
      <c r="F39" s="101">
        <v>1500000</v>
      </c>
      <c r="G39" s="101"/>
      <c r="H39" s="101"/>
    </row>
    <row r="40" spans="1:8" ht="75">
      <c r="A40" s="42" t="s">
        <v>131</v>
      </c>
      <c r="B40" s="90" t="s">
        <v>254</v>
      </c>
      <c r="C40" s="71" t="s">
        <v>255</v>
      </c>
      <c r="D40" s="71"/>
      <c r="E40" s="71"/>
      <c r="F40" s="101">
        <v>51790</v>
      </c>
      <c r="G40" s="101"/>
      <c r="H40" s="101"/>
    </row>
    <row r="41" spans="1:8" ht="30">
      <c r="A41" s="42" t="s">
        <v>132</v>
      </c>
      <c r="B41" s="90" t="s">
        <v>66</v>
      </c>
      <c r="C41" s="71" t="s">
        <v>255</v>
      </c>
      <c r="D41" s="71" t="s">
        <v>8</v>
      </c>
      <c r="E41" s="71" t="s">
        <v>251</v>
      </c>
      <c r="F41" s="101">
        <v>51790</v>
      </c>
      <c r="G41" s="101"/>
      <c r="H41" s="101"/>
    </row>
    <row r="42" spans="1:8" ht="30">
      <c r="A42" s="42" t="s">
        <v>133</v>
      </c>
      <c r="B42" s="90" t="s">
        <v>68</v>
      </c>
      <c r="C42" s="71" t="s">
        <v>255</v>
      </c>
      <c r="D42" s="71" t="s">
        <v>17</v>
      </c>
      <c r="E42" s="71" t="s">
        <v>251</v>
      </c>
      <c r="F42" s="101">
        <v>51790</v>
      </c>
      <c r="G42" s="101"/>
      <c r="H42" s="101"/>
    </row>
    <row r="43" spans="1:8" ht="29.25" customHeight="1">
      <c r="A43" s="42" t="s">
        <v>134</v>
      </c>
      <c r="B43" s="96" t="s">
        <v>5</v>
      </c>
      <c r="C43" s="99" t="s">
        <v>118</v>
      </c>
      <c r="D43" s="99"/>
      <c r="E43" s="99"/>
      <c r="F43" s="100">
        <f>F44+F49+F54+F59+F62</f>
        <v>819824</v>
      </c>
      <c r="G43" s="100">
        <f>G44</f>
        <v>81907</v>
      </c>
      <c r="H43" s="100">
        <f>H44</f>
        <v>83909</v>
      </c>
    </row>
    <row r="44" spans="1:8" ht="15">
      <c r="A44" s="42" t="s">
        <v>135</v>
      </c>
      <c r="B44" s="45" t="s">
        <v>181</v>
      </c>
      <c r="C44" s="71" t="s">
        <v>119</v>
      </c>
      <c r="D44" s="71"/>
      <c r="E44" s="99"/>
      <c r="F44" s="101">
        <f aca="true" t="shared" si="2" ref="F44:H47">F45</f>
        <v>66319</v>
      </c>
      <c r="G44" s="101">
        <f t="shared" si="2"/>
        <v>81907</v>
      </c>
      <c r="H44" s="101">
        <f t="shared" si="2"/>
        <v>83909</v>
      </c>
    </row>
    <row r="45" spans="1:8" ht="30">
      <c r="A45" s="42" t="s">
        <v>136</v>
      </c>
      <c r="B45" s="90" t="s">
        <v>66</v>
      </c>
      <c r="C45" s="71" t="s">
        <v>119</v>
      </c>
      <c r="D45" s="71" t="s">
        <v>67</v>
      </c>
      <c r="E45" s="99"/>
      <c r="F45" s="101">
        <f t="shared" si="2"/>
        <v>66319</v>
      </c>
      <c r="G45" s="101">
        <f t="shared" si="2"/>
        <v>81907</v>
      </c>
      <c r="H45" s="101">
        <f t="shared" si="2"/>
        <v>83909</v>
      </c>
    </row>
    <row r="46" spans="1:8" ht="30">
      <c r="A46" s="42" t="s">
        <v>26</v>
      </c>
      <c r="B46" s="90" t="s">
        <v>68</v>
      </c>
      <c r="C46" s="71" t="s">
        <v>119</v>
      </c>
      <c r="D46" s="71" t="s">
        <v>69</v>
      </c>
      <c r="E46" s="99"/>
      <c r="F46" s="101">
        <f t="shared" si="2"/>
        <v>66319</v>
      </c>
      <c r="G46" s="101">
        <f t="shared" si="2"/>
        <v>81907</v>
      </c>
      <c r="H46" s="101">
        <f t="shared" si="2"/>
        <v>83909</v>
      </c>
    </row>
    <row r="47" spans="1:8" ht="15">
      <c r="A47" s="42" t="s">
        <v>27</v>
      </c>
      <c r="B47" s="89" t="s">
        <v>74</v>
      </c>
      <c r="C47" s="71" t="s">
        <v>119</v>
      </c>
      <c r="D47" s="71" t="s">
        <v>69</v>
      </c>
      <c r="E47" s="71" t="s">
        <v>75</v>
      </c>
      <c r="F47" s="101">
        <f t="shared" si="2"/>
        <v>66319</v>
      </c>
      <c r="G47" s="101">
        <f t="shared" si="2"/>
        <v>81907</v>
      </c>
      <c r="H47" s="101">
        <f t="shared" si="2"/>
        <v>83909</v>
      </c>
    </row>
    <row r="48" spans="1:8" ht="15">
      <c r="A48" s="42" t="s">
        <v>141</v>
      </c>
      <c r="B48" s="87" t="s">
        <v>2</v>
      </c>
      <c r="C48" s="71" t="s">
        <v>119</v>
      </c>
      <c r="D48" s="71" t="s">
        <v>69</v>
      </c>
      <c r="E48" s="71" t="s">
        <v>11</v>
      </c>
      <c r="F48" s="101">
        <v>66319</v>
      </c>
      <c r="G48" s="101">
        <v>81907</v>
      </c>
      <c r="H48" s="101">
        <v>83909</v>
      </c>
    </row>
    <row r="49" spans="1:8" ht="39" customHeight="1">
      <c r="A49" s="42" t="s">
        <v>142</v>
      </c>
      <c r="B49" s="45" t="s">
        <v>235</v>
      </c>
      <c r="C49" s="71" t="s">
        <v>223</v>
      </c>
      <c r="D49" s="71"/>
      <c r="E49" s="99"/>
      <c r="F49" s="101">
        <f aca="true" t="shared" si="3" ref="F49:F57">F50</f>
        <v>160682</v>
      </c>
      <c r="G49" s="101"/>
      <c r="H49" s="101"/>
    </row>
    <row r="50" spans="1:8" ht="30">
      <c r="A50" s="42" t="s">
        <v>143</v>
      </c>
      <c r="B50" s="90" t="s">
        <v>66</v>
      </c>
      <c r="C50" s="71" t="s">
        <v>223</v>
      </c>
      <c r="D50" s="71" t="s">
        <v>67</v>
      </c>
      <c r="E50" s="99"/>
      <c r="F50" s="101">
        <f t="shared" si="3"/>
        <v>160682</v>
      </c>
      <c r="G50" s="101"/>
      <c r="H50" s="101"/>
    </row>
    <row r="51" spans="1:8" ht="30">
      <c r="A51" s="42" t="s">
        <v>144</v>
      </c>
      <c r="B51" s="90" t="s">
        <v>68</v>
      </c>
      <c r="C51" s="71" t="s">
        <v>223</v>
      </c>
      <c r="D51" s="71" t="s">
        <v>69</v>
      </c>
      <c r="E51" s="99"/>
      <c r="F51" s="101">
        <f t="shared" si="3"/>
        <v>160682</v>
      </c>
      <c r="G51" s="101"/>
      <c r="H51" s="101"/>
    </row>
    <row r="52" spans="1:8" ht="15">
      <c r="A52" s="42" t="s">
        <v>145</v>
      </c>
      <c r="B52" s="89" t="s">
        <v>74</v>
      </c>
      <c r="C52" s="71" t="s">
        <v>223</v>
      </c>
      <c r="D52" s="71" t="s">
        <v>69</v>
      </c>
      <c r="E52" s="71" t="s">
        <v>75</v>
      </c>
      <c r="F52" s="101">
        <f t="shared" si="3"/>
        <v>160682</v>
      </c>
      <c r="G52" s="101"/>
      <c r="H52" s="101"/>
    </row>
    <row r="53" spans="1:8" ht="15">
      <c r="A53" s="42" t="s">
        <v>28</v>
      </c>
      <c r="B53" s="87" t="s">
        <v>2</v>
      </c>
      <c r="C53" s="71" t="s">
        <v>223</v>
      </c>
      <c r="D53" s="71" t="s">
        <v>69</v>
      </c>
      <c r="E53" s="71" t="s">
        <v>11</v>
      </c>
      <c r="F53" s="101">
        <v>160682</v>
      </c>
      <c r="G53" s="101"/>
      <c r="H53" s="101"/>
    </row>
    <row r="54" spans="1:8" ht="38.25">
      <c r="A54" s="42" t="s">
        <v>146</v>
      </c>
      <c r="B54" s="45" t="s">
        <v>236</v>
      </c>
      <c r="C54" s="71" t="s">
        <v>237</v>
      </c>
      <c r="D54" s="71"/>
      <c r="E54" s="99"/>
      <c r="F54" s="101">
        <f t="shared" si="3"/>
        <v>1930</v>
      </c>
      <c r="G54" s="101"/>
      <c r="H54" s="101"/>
    </row>
    <row r="55" spans="1:8" ht="30">
      <c r="A55" s="42" t="s">
        <v>147</v>
      </c>
      <c r="B55" s="90" t="s">
        <v>66</v>
      </c>
      <c r="C55" s="71" t="s">
        <v>237</v>
      </c>
      <c r="D55" s="71" t="s">
        <v>67</v>
      </c>
      <c r="E55" s="99"/>
      <c r="F55" s="101">
        <f t="shared" si="3"/>
        <v>1930</v>
      </c>
      <c r="G55" s="101"/>
      <c r="H55" s="101"/>
    </row>
    <row r="56" spans="1:8" ht="30">
      <c r="A56" s="42" t="s">
        <v>47</v>
      </c>
      <c r="B56" s="90" t="s">
        <v>68</v>
      </c>
      <c r="C56" s="71" t="s">
        <v>237</v>
      </c>
      <c r="D56" s="71" t="s">
        <v>69</v>
      </c>
      <c r="E56" s="99"/>
      <c r="F56" s="101">
        <f t="shared" si="3"/>
        <v>1930</v>
      </c>
      <c r="G56" s="101"/>
      <c r="H56" s="101"/>
    </row>
    <row r="57" spans="1:8" ht="15">
      <c r="A57" s="42" t="s">
        <v>148</v>
      </c>
      <c r="B57" s="89" t="s">
        <v>74</v>
      </c>
      <c r="C57" s="71" t="s">
        <v>237</v>
      </c>
      <c r="D57" s="71" t="s">
        <v>69</v>
      </c>
      <c r="E57" s="71" t="s">
        <v>75</v>
      </c>
      <c r="F57" s="101">
        <f t="shared" si="3"/>
        <v>1930</v>
      </c>
      <c r="G57" s="101"/>
      <c r="H57" s="101"/>
    </row>
    <row r="58" spans="1:8" ht="15">
      <c r="A58" s="42" t="s">
        <v>149</v>
      </c>
      <c r="B58" s="87" t="s">
        <v>2</v>
      </c>
      <c r="C58" s="71" t="s">
        <v>237</v>
      </c>
      <c r="D58" s="71" t="s">
        <v>69</v>
      </c>
      <c r="E58" s="71" t="s">
        <v>11</v>
      </c>
      <c r="F58" s="101">
        <v>1930</v>
      </c>
      <c r="G58" s="101"/>
      <c r="H58" s="101"/>
    </row>
    <row r="59" spans="1:8" ht="45">
      <c r="A59" s="42"/>
      <c r="B59" s="122" t="s">
        <v>268</v>
      </c>
      <c r="C59" s="71" t="s">
        <v>266</v>
      </c>
      <c r="D59" s="71"/>
      <c r="E59" s="71"/>
      <c r="F59" s="101">
        <v>583802</v>
      </c>
      <c r="G59" s="101"/>
      <c r="H59" s="101"/>
    </row>
    <row r="60" spans="1:8" ht="30">
      <c r="A60" s="42"/>
      <c r="B60" s="90" t="s">
        <v>66</v>
      </c>
      <c r="C60" s="71" t="s">
        <v>266</v>
      </c>
      <c r="D60" s="71" t="s">
        <v>8</v>
      </c>
      <c r="E60" s="71" t="s">
        <v>75</v>
      </c>
      <c r="F60" s="101">
        <v>583802</v>
      </c>
      <c r="G60" s="101"/>
      <c r="H60" s="101"/>
    </row>
    <row r="61" spans="1:8" ht="30">
      <c r="A61" s="42"/>
      <c r="B61" s="90" t="s">
        <v>68</v>
      </c>
      <c r="C61" s="71" t="s">
        <v>266</v>
      </c>
      <c r="D61" s="71" t="s">
        <v>17</v>
      </c>
      <c r="E61" s="71" t="s">
        <v>11</v>
      </c>
      <c r="F61" s="101">
        <v>583802</v>
      </c>
      <c r="G61" s="101"/>
      <c r="H61" s="101"/>
    </row>
    <row r="62" spans="1:8" ht="45">
      <c r="A62" s="42"/>
      <c r="B62" s="122" t="s">
        <v>269</v>
      </c>
      <c r="C62" s="71" t="s">
        <v>267</v>
      </c>
      <c r="D62" s="71"/>
      <c r="E62" s="71"/>
      <c r="F62" s="101">
        <v>7091</v>
      </c>
      <c r="G62" s="101"/>
      <c r="H62" s="101"/>
    </row>
    <row r="63" spans="1:8" ht="30">
      <c r="A63" s="42"/>
      <c r="B63" s="90" t="s">
        <v>66</v>
      </c>
      <c r="C63" s="71" t="s">
        <v>267</v>
      </c>
      <c r="D63" s="71" t="s">
        <v>8</v>
      </c>
      <c r="E63" s="71" t="s">
        <v>75</v>
      </c>
      <c r="F63" s="101">
        <v>7091</v>
      </c>
      <c r="G63" s="101"/>
      <c r="H63" s="101"/>
    </row>
    <row r="64" spans="1:8" ht="30">
      <c r="A64" s="42"/>
      <c r="B64" s="90" t="s">
        <v>68</v>
      </c>
      <c r="C64" s="71" t="s">
        <v>267</v>
      </c>
      <c r="D64" s="71" t="s">
        <v>17</v>
      </c>
      <c r="E64" s="71" t="s">
        <v>11</v>
      </c>
      <c r="F64" s="101">
        <v>7091</v>
      </c>
      <c r="G64" s="101"/>
      <c r="H64" s="101"/>
    </row>
    <row r="65" spans="1:8" ht="30">
      <c r="A65" s="42" t="s">
        <v>42</v>
      </c>
      <c r="B65" s="96" t="s">
        <v>12</v>
      </c>
      <c r="C65" s="99" t="s">
        <v>121</v>
      </c>
      <c r="D65" s="99"/>
      <c r="E65" s="99"/>
      <c r="F65" s="100">
        <f>F66</f>
        <v>14412</v>
      </c>
      <c r="G65" s="100">
        <f>G66</f>
        <v>14412</v>
      </c>
      <c r="H65" s="100">
        <f>H66</f>
        <v>14412</v>
      </c>
    </row>
    <row r="66" spans="1:8" ht="15">
      <c r="A66" s="42" t="s">
        <v>150</v>
      </c>
      <c r="B66" s="90" t="s">
        <v>4</v>
      </c>
      <c r="C66" s="71" t="s">
        <v>122</v>
      </c>
      <c r="D66" s="71"/>
      <c r="E66" s="99"/>
      <c r="F66" s="101">
        <f>F67</f>
        <v>14412</v>
      </c>
      <c r="G66" s="101">
        <f aca="true" t="shared" si="4" ref="G66:H69">G67</f>
        <v>14412</v>
      </c>
      <c r="H66" s="101">
        <f t="shared" si="4"/>
        <v>14412</v>
      </c>
    </row>
    <row r="67" spans="1:8" ht="15">
      <c r="A67" s="42" t="s">
        <v>49</v>
      </c>
      <c r="B67" s="90" t="s">
        <v>7</v>
      </c>
      <c r="C67" s="71" t="s">
        <v>122</v>
      </c>
      <c r="D67" s="71" t="s">
        <v>8</v>
      </c>
      <c r="E67" s="71"/>
      <c r="F67" s="101">
        <f>F68</f>
        <v>14412</v>
      </c>
      <c r="G67" s="101">
        <f t="shared" si="4"/>
        <v>14412</v>
      </c>
      <c r="H67" s="101">
        <f t="shared" si="4"/>
        <v>14412</v>
      </c>
    </row>
    <row r="68" spans="1:8" ht="15">
      <c r="A68" s="42" t="s">
        <v>50</v>
      </c>
      <c r="B68" s="90" t="s">
        <v>18</v>
      </c>
      <c r="C68" s="71" t="s">
        <v>122</v>
      </c>
      <c r="D68" s="71" t="s">
        <v>17</v>
      </c>
      <c r="E68" s="71"/>
      <c r="F68" s="101">
        <f>F69</f>
        <v>14412</v>
      </c>
      <c r="G68" s="101">
        <f t="shared" si="4"/>
        <v>14412</v>
      </c>
      <c r="H68" s="101">
        <f t="shared" si="4"/>
        <v>14412</v>
      </c>
    </row>
    <row r="69" spans="1:8" ht="15">
      <c r="A69" s="42" t="s">
        <v>151</v>
      </c>
      <c r="B69" s="89" t="s">
        <v>33</v>
      </c>
      <c r="C69" s="71" t="s">
        <v>122</v>
      </c>
      <c r="D69" s="71" t="s">
        <v>17</v>
      </c>
      <c r="E69" s="71" t="s">
        <v>34</v>
      </c>
      <c r="F69" s="101">
        <f>F70</f>
        <v>14412</v>
      </c>
      <c r="G69" s="101">
        <f t="shared" si="4"/>
        <v>14412</v>
      </c>
      <c r="H69" s="101">
        <f t="shared" si="4"/>
        <v>14412</v>
      </c>
    </row>
    <row r="70" spans="1:8" ht="15">
      <c r="A70" s="42" t="s">
        <v>152</v>
      </c>
      <c r="B70" s="89" t="s">
        <v>37</v>
      </c>
      <c r="C70" s="71" t="s">
        <v>122</v>
      </c>
      <c r="D70" s="71" t="s">
        <v>17</v>
      </c>
      <c r="E70" s="71" t="s">
        <v>38</v>
      </c>
      <c r="F70" s="101">
        <v>14412</v>
      </c>
      <c r="G70" s="101">
        <v>14412</v>
      </c>
      <c r="H70" s="101">
        <v>14412</v>
      </c>
    </row>
    <row r="71" spans="1:8" ht="60">
      <c r="A71" s="42" t="s">
        <v>153</v>
      </c>
      <c r="B71" s="102" t="s">
        <v>108</v>
      </c>
      <c r="C71" s="99" t="s">
        <v>116</v>
      </c>
      <c r="D71" s="99"/>
      <c r="E71" s="99"/>
      <c r="F71" s="100">
        <f>F72+F77+F82</f>
        <v>40739.5</v>
      </c>
      <c r="G71" s="100">
        <f aca="true" t="shared" si="5" ref="G71:H74">G72</f>
        <v>15000</v>
      </c>
      <c r="H71" s="100">
        <f t="shared" si="5"/>
        <v>15000</v>
      </c>
    </row>
    <row r="72" spans="1:8" ht="30">
      <c r="A72" s="42" t="s">
        <v>51</v>
      </c>
      <c r="B72" s="90" t="s">
        <v>20</v>
      </c>
      <c r="C72" s="71" t="s">
        <v>117</v>
      </c>
      <c r="D72" s="71"/>
      <c r="E72" s="71"/>
      <c r="F72" s="101">
        <f>F73</f>
        <v>25000</v>
      </c>
      <c r="G72" s="101">
        <f t="shared" si="5"/>
        <v>15000</v>
      </c>
      <c r="H72" s="101">
        <f t="shared" si="5"/>
        <v>15000</v>
      </c>
    </row>
    <row r="73" spans="1:8" ht="30">
      <c r="A73" s="42" t="s">
        <v>154</v>
      </c>
      <c r="B73" s="90" t="s">
        <v>66</v>
      </c>
      <c r="C73" s="71" t="s">
        <v>117</v>
      </c>
      <c r="D73" s="71" t="s">
        <v>67</v>
      </c>
      <c r="E73" s="71"/>
      <c r="F73" s="101">
        <f>F74</f>
        <v>25000</v>
      </c>
      <c r="G73" s="101">
        <f t="shared" si="5"/>
        <v>15000</v>
      </c>
      <c r="H73" s="101">
        <f t="shared" si="5"/>
        <v>15000</v>
      </c>
    </row>
    <row r="74" spans="1:8" ht="30">
      <c r="A74" s="42" t="s">
        <v>155</v>
      </c>
      <c r="B74" s="90" t="s">
        <v>68</v>
      </c>
      <c r="C74" s="71" t="s">
        <v>117</v>
      </c>
      <c r="D74" s="71" t="s">
        <v>69</v>
      </c>
      <c r="E74" s="71"/>
      <c r="F74" s="101">
        <f>F75</f>
        <v>25000</v>
      </c>
      <c r="G74" s="101">
        <f t="shared" si="5"/>
        <v>15000</v>
      </c>
      <c r="H74" s="101">
        <f t="shared" si="5"/>
        <v>15000</v>
      </c>
    </row>
    <row r="75" spans="1:8" ht="30">
      <c r="A75" s="42" t="s">
        <v>156</v>
      </c>
      <c r="B75" s="89" t="s">
        <v>44</v>
      </c>
      <c r="C75" s="71" t="s">
        <v>117</v>
      </c>
      <c r="D75" s="71" t="s">
        <v>69</v>
      </c>
      <c r="E75" s="71" t="s">
        <v>43</v>
      </c>
      <c r="F75" s="101">
        <f>F76</f>
        <v>25000</v>
      </c>
      <c r="G75" s="101">
        <f>G76</f>
        <v>15000</v>
      </c>
      <c r="H75" s="101">
        <f>H76</f>
        <v>15000</v>
      </c>
    </row>
    <row r="76" spans="1:8" ht="30">
      <c r="A76" s="42" t="s">
        <v>157</v>
      </c>
      <c r="B76" s="91" t="s">
        <v>21</v>
      </c>
      <c r="C76" s="71" t="s">
        <v>117</v>
      </c>
      <c r="D76" s="71" t="s">
        <v>69</v>
      </c>
      <c r="E76" s="71" t="s">
        <v>22</v>
      </c>
      <c r="F76" s="101">
        <f>'прил 6'!G58</f>
        <v>25000</v>
      </c>
      <c r="G76" s="101">
        <f>'прил 6'!H58</f>
        <v>15000</v>
      </c>
      <c r="H76" s="101">
        <f>'прил 6'!I58</f>
        <v>15000</v>
      </c>
    </row>
    <row r="77" spans="1:8" ht="30">
      <c r="A77" s="42" t="s">
        <v>158</v>
      </c>
      <c r="B77" s="90" t="s">
        <v>20</v>
      </c>
      <c r="C77" s="71" t="s">
        <v>209</v>
      </c>
      <c r="D77" s="71"/>
      <c r="E77" s="71"/>
      <c r="F77" s="101">
        <f>F78</f>
        <v>14990</v>
      </c>
      <c r="G77" s="101"/>
      <c r="H77" s="101"/>
    </row>
    <row r="78" spans="1:8" ht="30">
      <c r="A78" s="42" t="s">
        <v>159</v>
      </c>
      <c r="B78" s="90" t="s">
        <v>66</v>
      </c>
      <c r="C78" s="71" t="s">
        <v>209</v>
      </c>
      <c r="D78" s="71" t="s">
        <v>67</v>
      </c>
      <c r="E78" s="71"/>
      <c r="F78" s="101">
        <f>F79</f>
        <v>14990</v>
      </c>
      <c r="G78" s="101"/>
      <c r="H78" s="101"/>
    </row>
    <row r="79" spans="1:8" ht="30">
      <c r="A79" s="42" t="s">
        <v>160</v>
      </c>
      <c r="B79" s="90" t="s">
        <v>68</v>
      </c>
      <c r="C79" s="71" t="s">
        <v>209</v>
      </c>
      <c r="D79" s="71" t="s">
        <v>69</v>
      </c>
      <c r="E79" s="71"/>
      <c r="F79" s="101">
        <f>F80</f>
        <v>14990</v>
      </c>
      <c r="G79" s="101"/>
      <c r="H79" s="101"/>
    </row>
    <row r="80" spans="1:8" ht="30">
      <c r="A80" s="42" t="s">
        <v>161</v>
      </c>
      <c r="B80" s="89" t="s">
        <v>44</v>
      </c>
      <c r="C80" s="71" t="s">
        <v>209</v>
      </c>
      <c r="D80" s="71" t="s">
        <v>69</v>
      </c>
      <c r="E80" s="71" t="s">
        <v>43</v>
      </c>
      <c r="F80" s="101">
        <f>F81</f>
        <v>14990</v>
      </c>
      <c r="G80" s="101"/>
      <c r="H80" s="101"/>
    </row>
    <row r="81" spans="1:8" ht="15">
      <c r="A81" s="42" t="s">
        <v>162</v>
      </c>
      <c r="B81" s="45" t="s">
        <v>191</v>
      </c>
      <c r="C81" s="71" t="s">
        <v>209</v>
      </c>
      <c r="D81" s="71" t="s">
        <v>69</v>
      </c>
      <c r="E81" s="71" t="s">
        <v>207</v>
      </c>
      <c r="F81" s="101">
        <f>'прил 6'!G63</f>
        <v>14990</v>
      </c>
      <c r="G81" s="101"/>
      <c r="H81" s="101"/>
    </row>
    <row r="82" spans="1:8" ht="30">
      <c r="A82" s="42" t="s">
        <v>163</v>
      </c>
      <c r="B82" s="90" t="s">
        <v>242</v>
      </c>
      <c r="C82" s="71" t="s">
        <v>233</v>
      </c>
      <c r="D82" s="71"/>
      <c r="E82" s="71"/>
      <c r="F82" s="101">
        <f>F83</f>
        <v>749.5</v>
      </c>
      <c r="G82" s="101"/>
      <c r="H82" s="101"/>
    </row>
    <row r="83" spans="1:8" ht="30">
      <c r="A83" s="42" t="s">
        <v>164</v>
      </c>
      <c r="B83" s="90" t="s">
        <v>66</v>
      </c>
      <c r="C83" s="71" t="s">
        <v>209</v>
      </c>
      <c r="D83" s="71" t="s">
        <v>67</v>
      </c>
      <c r="E83" s="71"/>
      <c r="F83" s="101">
        <f>F84</f>
        <v>749.5</v>
      </c>
      <c r="G83" s="101"/>
      <c r="H83" s="101"/>
    </row>
    <row r="84" spans="1:8" ht="30">
      <c r="A84" s="42" t="s">
        <v>165</v>
      </c>
      <c r="B84" s="90" t="s">
        <v>68</v>
      </c>
      <c r="C84" s="71" t="s">
        <v>209</v>
      </c>
      <c r="D84" s="71" t="s">
        <v>69</v>
      </c>
      <c r="E84" s="71"/>
      <c r="F84" s="101">
        <f>F85</f>
        <v>749.5</v>
      </c>
      <c r="G84" s="101"/>
      <c r="H84" s="101"/>
    </row>
    <row r="85" spans="1:8" ht="30">
      <c r="A85" s="42" t="s">
        <v>166</v>
      </c>
      <c r="B85" s="89" t="s">
        <v>44</v>
      </c>
      <c r="C85" s="71" t="s">
        <v>209</v>
      </c>
      <c r="D85" s="71" t="s">
        <v>69</v>
      </c>
      <c r="E85" s="71" t="s">
        <v>43</v>
      </c>
      <c r="F85" s="101">
        <f>F86</f>
        <v>749.5</v>
      </c>
      <c r="G85" s="101"/>
      <c r="H85" s="101"/>
    </row>
    <row r="86" spans="1:8" ht="15">
      <c r="A86" s="42" t="s">
        <v>167</v>
      </c>
      <c r="B86" s="45" t="s">
        <v>191</v>
      </c>
      <c r="C86" s="71" t="s">
        <v>209</v>
      </c>
      <c r="D86" s="71" t="s">
        <v>69</v>
      </c>
      <c r="E86" s="71" t="s">
        <v>207</v>
      </c>
      <c r="F86" s="101">
        <v>749.5</v>
      </c>
      <c r="G86" s="101"/>
      <c r="H86" s="101"/>
    </row>
    <row r="87" spans="1:8" ht="30">
      <c r="A87" s="42" t="s">
        <v>168</v>
      </c>
      <c r="B87" s="96" t="s">
        <v>100</v>
      </c>
      <c r="C87" s="97" t="s">
        <v>112</v>
      </c>
      <c r="D87" s="97"/>
      <c r="E87" s="97"/>
      <c r="F87" s="98">
        <f>F88+F102+F107+F116+F121</f>
        <v>3477852.4699999997</v>
      </c>
      <c r="G87" s="98">
        <f>G88+G102+G107+G116</f>
        <v>2312470</v>
      </c>
      <c r="H87" s="98">
        <f>H88+H102+H107+H116</f>
        <v>2230468</v>
      </c>
    </row>
    <row r="88" spans="1:8" ht="30">
      <c r="A88" s="42" t="s">
        <v>169</v>
      </c>
      <c r="B88" s="90" t="s">
        <v>97</v>
      </c>
      <c r="C88" s="71" t="s">
        <v>113</v>
      </c>
      <c r="D88" s="71" t="s">
        <v>60</v>
      </c>
      <c r="E88" s="103"/>
      <c r="F88" s="116">
        <f>F89+F94+F98</f>
        <v>2820845.32</v>
      </c>
      <c r="G88" s="116">
        <f>G89+G94+G98</f>
        <v>2246734</v>
      </c>
      <c r="H88" s="116">
        <f>H89+H94+H98</f>
        <v>2161041</v>
      </c>
    </row>
    <row r="89" spans="1:8" ht="60">
      <c r="A89" s="42" t="s">
        <v>170</v>
      </c>
      <c r="B89" s="90" t="s">
        <v>62</v>
      </c>
      <c r="C89" s="71" t="s">
        <v>113</v>
      </c>
      <c r="D89" s="71" t="s">
        <v>63</v>
      </c>
      <c r="E89" s="103"/>
      <c r="F89" s="104">
        <f aca="true" t="shared" si="6" ref="F89:H90">F90</f>
        <v>1938970</v>
      </c>
      <c r="G89" s="104">
        <f t="shared" si="6"/>
        <v>1864939</v>
      </c>
      <c r="H89" s="104">
        <f t="shared" si="6"/>
        <v>1864939</v>
      </c>
    </row>
    <row r="90" spans="1:8" ht="30">
      <c r="A90" s="42" t="s">
        <v>171</v>
      </c>
      <c r="B90" s="90" t="s">
        <v>64</v>
      </c>
      <c r="C90" s="71" t="s">
        <v>113</v>
      </c>
      <c r="D90" s="71" t="s">
        <v>65</v>
      </c>
      <c r="E90" s="103"/>
      <c r="F90" s="104">
        <f t="shared" si="6"/>
        <v>1938970</v>
      </c>
      <c r="G90" s="104">
        <f t="shared" si="6"/>
        <v>1864939</v>
      </c>
      <c r="H90" s="104">
        <f t="shared" si="6"/>
        <v>1864939</v>
      </c>
    </row>
    <row r="91" spans="1:8" ht="15">
      <c r="A91" s="42" t="s">
        <v>172</v>
      </c>
      <c r="B91" s="105" t="s">
        <v>61</v>
      </c>
      <c r="C91" s="71" t="s">
        <v>113</v>
      </c>
      <c r="D91" s="71" t="s">
        <v>65</v>
      </c>
      <c r="E91" s="103" t="s">
        <v>87</v>
      </c>
      <c r="F91" s="104">
        <f>F92+F93</f>
        <v>1938970</v>
      </c>
      <c r="G91" s="104">
        <f>G92+G93</f>
        <v>1864939</v>
      </c>
      <c r="H91" s="104">
        <f>H92+H93</f>
        <v>1864939</v>
      </c>
    </row>
    <row r="92" spans="1:8" ht="30">
      <c r="A92" s="42" t="s">
        <v>163</v>
      </c>
      <c r="B92" s="106" t="s">
        <v>53</v>
      </c>
      <c r="C92" s="71" t="s">
        <v>113</v>
      </c>
      <c r="D92" s="71" t="s">
        <v>65</v>
      </c>
      <c r="E92" s="103" t="s">
        <v>88</v>
      </c>
      <c r="F92" s="104">
        <f>'прил 6'!G20</f>
        <v>607673</v>
      </c>
      <c r="G92" s="104">
        <f>'прил 6'!H20</f>
        <v>584313</v>
      </c>
      <c r="H92" s="104">
        <f>'прил 6'!I20</f>
        <v>584313</v>
      </c>
    </row>
    <row r="93" spans="1:8" ht="45">
      <c r="A93" s="42" t="s">
        <v>174</v>
      </c>
      <c r="B93" s="106" t="s">
        <v>54</v>
      </c>
      <c r="C93" s="71" t="s">
        <v>113</v>
      </c>
      <c r="D93" s="71" t="s">
        <v>65</v>
      </c>
      <c r="E93" s="103" t="s">
        <v>73</v>
      </c>
      <c r="F93" s="104">
        <f>'прил 6'!G25</f>
        <v>1331297</v>
      </c>
      <c r="G93" s="104">
        <f>'прил 6'!H25</f>
        <v>1280626</v>
      </c>
      <c r="H93" s="104">
        <f>'прил 6'!I25</f>
        <v>1280626</v>
      </c>
    </row>
    <row r="94" spans="1:8" ht="25.5">
      <c r="A94" s="42" t="s">
        <v>175</v>
      </c>
      <c r="B94" s="45" t="s">
        <v>66</v>
      </c>
      <c r="C94" s="71" t="s">
        <v>113</v>
      </c>
      <c r="D94" s="71" t="s">
        <v>67</v>
      </c>
      <c r="E94" s="103"/>
      <c r="F94" s="104">
        <f aca="true" t="shared" si="7" ref="F94:H96">F95</f>
        <v>854318.32</v>
      </c>
      <c r="G94" s="104">
        <f t="shared" si="7"/>
        <v>354238</v>
      </c>
      <c r="H94" s="104">
        <f t="shared" si="7"/>
        <v>268545</v>
      </c>
    </row>
    <row r="95" spans="1:9" ht="25.5">
      <c r="A95" s="42" t="s">
        <v>176</v>
      </c>
      <c r="B95" s="45" t="s">
        <v>68</v>
      </c>
      <c r="C95" s="71" t="s">
        <v>113</v>
      </c>
      <c r="D95" s="71" t="s">
        <v>69</v>
      </c>
      <c r="E95" s="103"/>
      <c r="F95" s="104">
        <f t="shared" si="7"/>
        <v>854318.32</v>
      </c>
      <c r="G95" s="104">
        <f t="shared" si="7"/>
        <v>354238</v>
      </c>
      <c r="H95" s="104">
        <f t="shared" si="7"/>
        <v>268545</v>
      </c>
      <c r="I95" s="115"/>
    </row>
    <row r="96" spans="1:8" ht="15">
      <c r="A96" s="42" t="s">
        <v>177</v>
      </c>
      <c r="B96" s="105" t="s">
        <v>61</v>
      </c>
      <c r="C96" s="71" t="s">
        <v>113</v>
      </c>
      <c r="D96" s="71" t="s">
        <v>69</v>
      </c>
      <c r="E96" s="103" t="s">
        <v>87</v>
      </c>
      <c r="F96" s="104">
        <f t="shared" si="7"/>
        <v>854318.32</v>
      </c>
      <c r="G96" s="104">
        <f t="shared" si="7"/>
        <v>354238</v>
      </c>
      <c r="H96" s="104">
        <f t="shared" si="7"/>
        <v>268545</v>
      </c>
    </row>
    <row r="97" spans="1:8" ht="45">
      <c r="A97" s="42" t="s">
        <v>198</v>
      </c>
      <c r="B97" s="89" t="s">
        <v>54</v>
      </c>
      <c r="C97" s="71" t="s">
        <v>113</v>
      </c>
      <c r="D97" s="71" t="s">
        <v>69</v>
      </c>
      <c r="E97" s="103" t="s">
        <v>73</v>
      </c>
      <c r="F97" s="104">
        <f>'прил 6'!G27</f>
        <v>854318.32</v>
      </c>
      <c r="G97" s="104">
        <f>'прил 6'!H27</f>
        <v>354238</v>
      </c>
      <c r="H97" s="104">
        <f>'прил 6'!I27</f>
        <v>268545</v>
      </c>
    </row>
    <row r="98" spans="1:8" ht="15">
      <c r="A98" s="42" t="s">
        <v>199</v>
      </c>
      <c r="B98" s="45" t="s">
        <v>7</v>
      </c>
      <c r="C98" s="71" t="s">
        <v>113</v>
      </c>
      <c r="D98" s="71" t="s">
        <v>8</v>
      </c>
      <c r="E98" s="103"/>
      <c r="F98" s="104">
        <f aca="true" t="shared" si="8" ref="F98:H100">F99</f>
        <v>27557</v>
      </c>
      <c r="G98" s="104">
        <f t="shared" si="8"/>
        <v>27557</v>
      </c>
      <c r="H98" s="104">
        <f t="shared" si="8"/>
        <v>27557</v>
      </c>
    </row>
    <row r="99" spans="1:8" ht="15">
      <c r="A99" s="42" t="s">
        <v>217</v>
      </c>
      <c r="B99" s="45" t="s">
        <v>18</v>
      </c>
      <c r="C99" s="71" t="s">
        <v>113</v>
      </c>
      <c r="D99" s="71" t="s">
        <v>17</v>
      </c>
      <c r="E99" s="103"/>
      <c r="F99" s="104">
        <f t="shared" si="8"/>
        <v>27557</v>
      </c>
      <c r="G99" s="104">
        <f t="shared" si="8"/>
        <v>27557</v>
      </c>
      <c r="H99" s="104">
        <f t="shared" si="8"/>
        <v>27557</v>
      </c>
    </row>
    <row r="100" spans="1:8" ht="15">
      <c r="A100" s="42" t="s">
        <v>218</v>
      </c>
      <c r="B100" s="105" t="s">
        <v>61</v>
      </c>
      <c r="C100" s="71" t="s">
        <v>113</v>
      </c>
      <c r="D100" s="71" t="s">
        <v>17</v>
      </c>
      <c r="E100" s="103" t="s">
        <v>87</v>
      </c>
      <c r="F100" s="104">
        <f>F101</f>
        <v>27557</v>
      </c>
      <c r="G100" s="104">
        <f t="shared" si="8"/>
        <v>27557</v>
      </c>
      <c r="H100" s="104">
        <f t="shared" si="8"/>
        <v>27557</v>
      </c>
    </row>
    <row r="101" spans="1:8" ht="15">
      <c r="A101" s="42" t="s">
        <v>219</v>
      </c>
      <c r="B101" s="89" t="s">
        <v>106</v>
      </c>
      <c r="C101" s="71" t="s">
        <v>113</v>
      </c>
      <c r="D101" s="71" t="s">
        <v>17</v>
      </c>
      <c r="E101" s="103" t="s">
        <v>94</v>
      </c>
      <c r="F101" s="104">
        <v>27557</v>
      </c>
      <c r="G101" s="104">
        <v>27557</v>
      </c>
      <c r="H101" s="104">
        <v>27557</v>
      </c>
    </row>
    <row r="102" spans="1:8" ht="15">
      <c r="A102" s="42" t="s">
        <v>220</v>
      </c>
      <c r="B102" s="90" t="s">
        <v>101</v>
      </c>
      <c r="C102" s="71" t="s">
        <v>114</v>
      </c>
      <c r="D102" s="71"/>
      <c r="E102" s="103"/>
      <c r="F102" s="104">
        <f>F103</f>
        <v>1000</v>
      </c>
      <c r="G102" s="104">
        <f>G103</f>
        <v>1500</v>
      </c>
      <c r="H102" s="104">
        <f>H103</f>
        <v>2000</v>
      </c>
    </row>
    <row r="103" spans="1:8" ht="15">
      <c r="A103" s="42" t="s">
        <v>222</v>
      </c>
      <c r="B103" s="92" t="s">
        <v>70</v>
      </c>
      <c r="C103" s="71" t="s">
        <v>114</v>
      </c>
      <c r="D103" s="71" t="s">
        <v>71</v>
      </c>
      <c r="E103" s="103"/>
      <c r="F103" s="104">
        <f>F104</f>
        <v>1000</v>
      </c>
      <c r="G103" s="104">
        <f aca="true" t="shared" si="9" ref="G103:H105">G104</f>
        <v>1500</v>
      </c>
      <c r="H103" s="104">
        <f t="shared" si="9"/>
        <v>2000</v>
      </c>
    </row>
    <row r="104" spans="1:8" ht="15">
      <c r="A104" s="42" t="s">
        <v>224</v>
      </c>
      <c r="B104" s="93" t="s">
        <v>1</v>
      </c>
      <c r="C104" s="71" t="s">
        <v>114</v>
      </c>
      <c r="D104" s="71" t="s">
        <v>16</v>
      </c>
      <c r="E104" s="103"/>
      <c r="F104" s="104">
        <f>F105</f>
        <v>1000</v>
      </c>
      <c r="G104" s="104">
        <f t="shared" si="9"/>
        <v>1500</v>
      </c>
      <c r="H104" s="104">
        <f t="shared" si="9"/>
        <v>2000</v>
      </c>
    </row>
    <row r="105" spans="1:8" ht="15">
      <c r="A105" s="42" t="s">
        <v>225</v>
      </c>
      <c r="B105" s="105" t="s">
        <v>61</v>
      </c>
      <c r="C105" s="71" t="s">
        <v>114</v>
      </c>
      <c r="D105" s="71" t="s">
        <v>16</v>
      </c>
      <c r="E105" s="103" t="s">
        <v>87</v>
      </c>
      <c r="F105" s="104">
        <f>F106</f>
        <v>1000</v>
      </c>
      <c r="G105" s="104">
        <f t="shared" si="9"/>
        <v>1500</v>
      </c>
      <c r="H105" s="104">
        <f t="shared" si="9"/>
        <v>2000</v>
      </c>
    </row>
    <row r="106" spans="1:8" ht="15">
      <c r="A106" s="42" t="s">
        <v>226</v>
      </c>
      <c r="B106" s="107" t="s">
        <v>102</v>
      </c>
      <c r="C106" s="71" t="s">
        <v>114</v>
      </c>
      <c r="D106" s="71" t="s">
        <v>16</v>
      </c>
      <c r="E106" s="103" t="s">
        <v>35</v>
      </c>
      <c r="F106" s="104">
        <f>'прил 6'!G36</f>
        <v>1000</v>
      </c>
      <c r="G106" s="104">
        <f>'прил 6'!H36</f>
        <v>1500</v>
      </c>
      <c r="H106" s="104">
        <f>'прил 6'!I36</f>
        <v>2000</v>
      </c>
    </row>
    <row r="107" spans="1:8" ht="30">
      <c r="A107" s="42" t="s">
        <v>227</v>
      </c>
      <c r="B107" s="90" t="s">
        <v>189</v>
      </c>
      <c r="C107" s="71" t="s">
        <v>129</v>
      </c>
      <c r="D107" s="71"/>
      <c r="E107" s="103"/>
      <c r="F107" s="104">
        <f>F108+F112</f>
        <v>66342.15</v>
      </c>
      <c r="G107" s="104">
        <f>G108+G112</f>
        <v>62136</v>
      </c>
      <c r="H107" s="104">
        <f>H108+H112</f>
        <v>65327</v>
      </c>
    </row>
    <row r="108" spans="1:8" ht="60">
      <c r="A108" s="42" t="s">
        <v>228</v>
      </c>
      <c r="B108" s="90" t="s">
        <v>62</v>
      </c>
      <c r="C108" s="71" t="s">
        <v>129</v>
      </c>
      <c r="D108" s="71" t="s">
        <v>63</v>
      </c>
      <c r="E108" s="117"/>
      <c r="F108" s="108">
        <f>F109</f>
        <v>52709.15</v>
      </c>
      <c r="G108" s="108">
        <f>G109</f>
        <v>38279</v>
      </c>
      <c r="H108" s="108">
        <f>H109</f>
        <v>38279</v>
      </c>
    </row>
    <row r="109" spans="1:8" ht="30">
      <c r="A109" s="42" t="s">
        <v>229</v>
      </c>
      <c r="B109" s="90" t="s">
        <v>64</v>
      </c>
      <c r="C109" s="71" t="s">
        <v>129</v>
      </c>
      <c r="D109" s="71" t="s">
        <v>65</v>
      </c>
      <c r="E109" s="117"/>
      <c r="F109" s="108">
        <f>F110</f>
        <v>52709.15</v>
      </c>
      <c r="G109" s="108">
        <v>38279</v>
      </c>
      <c r="H109" s="108">
        <v>38279</v>
      </c>
    </row>
    <row r="110" spans="1:8" ht="15">
      <c r="A110" s="42" t="s">
        <v>230</v>
      </c>
      <c r="B110" s="45" t="s">
        <v>185</v>
      </c>
      <c r="C110" s="71" t="s">
        <v>129</v>
      </c>
      <c r="D110" s="71" t="s">
        <v>65</v>
      </c>
      <c r="E110" s="103" t="s">
        <v>40</v>
      </c>
      <c r="F110" s="108">
        <f>F111</f>
        <v>52709.15</v>
      </c>
      <c r="G110" s="108">
        <v>38279</v>
      </c>
      <c r="H110" s="108">
        <v>38279</v>
      </c>
    </row>
    <row r="111" spans="1:8" ht="15">
      <c r="A111" s="42" t="s">
        <v>231</v>
      </c>
      <c r="B111" s="45" t="s">
        <v>9</v>
      </c>
      <c r="C111" s="71" t="s">
        <v>129</v>
      </c>
      <c r="D111" s="71" t="s">
        <v>65</v>
      </c>
      <c r="E111" s="103" t="s">
        <v>41</v>
      </c>
      <c r="F111" s="108">
        <v>52709.15</v>
      </c>
      <c r="G111" s="108">
        <v>38279</v>
      </c>
      <c r="H111" s="108">
        <v>38279</v>
      </c>
    </row>
    <row r="112" spans="1:8" ht="30">
      <c r="A112" s="42" t="s">
        <v>238</v>
      </c>
      <c r="B112" s="90" t="s">
        <v>66</v>
      </c>
      <c r="C112" s="71" t="s">
        <v>129</v>
      </c>
      <c r="D112" s="71" t="s">
        <v>67</v>
      </c>
      <c r="E112" s="103"/>
      <c r="F112" s="108">
        <f>F113</f>
        <v>13633</v>
      </c>
      <c r="G112" s="108">
        <f>G113</f>
        <v>23857</v>
      </c>
      <c r="H112" s="108">
        <f>H113</f>
        <v>27048</v>
      </c>
    </row>
    <row r="113" spans="1:8" ht="30">
      <c r="A113" s="42" t="s">
        <v>239</v>
      </c>
      <c r="B113" s="90" t="s">
        <v>68</v>
      </c>
      <c r="C113" s="71" t="s">
        <v>129</v>
      </c>
      <c r="D113" s="71" t="s">
        <v>69</v>
      </c>
      <c r="E113" s="103"/>
      <c r="F113" s="108">
        <f>F114</f>
        <v>13633</v>
      </c>
      <c r="G113" s="108">
        <v>23857</v>
      </c>
      <c r="H113" s="108">
        <v>27048</v>
      </c>
    </row>
    <row r="114" spans="1:8" ht="15">
      <c r="A114" s="42" t="s">
        <v>240</v>
      </c>
      <c r="B114" s="45" t="s">
        <v>185</v>
      </c>
      <c r="C114" s="71" t="s">
        <v>129</v>
      </c>
      <c r="D114" s="71" t="s">
        <v>69</v>
      </c>
      <c r="E114" s="103" t="s">
        <v>40</v>
      </c>
      <c r="F114" s="108">
        <f>F115</f>
        <v>13633</v>
      </c>
      <c r="G114" s="108">
        <v>23857</v>
      </c>
      <c r="H114" s="108">
        <v>27048</v>
      </c>
    </row>
    <row r="115" spans="1:8" ht="15">
      <c r="A115" s="42" t="s">
        <v>241</v>
      </c>
      <c r="B115" s="45" t="s">
        <v>9</v>
      </c>
      <c r="C115" s="71" t="s">
        <v>129</v>
      </c>
      <c r="D115" s="71" t="s">
        <v>69</v>
      </c>
      <c r="E115" s="103" t="s">
        <v>41</v>
      </c>
      <c r="F115" s="108">
        <v>13633</v>
      </c>
      <c r="G115" s="108">
        <v>23857</v>
      </c>
      <c r="H115" s="108">
        <v>27048</v>
      </c>
    </row>
    <row r="116" spans="1:8" ht="60">
      <c r="A116" s="42" t="s">
        <v>243</v>
      </c>
      <c r="B116" s="109" t="s">
        <v>10</v>
      </c>
      <c r="C116" s="71" t="s">
        <v>128</v>
      </c>
      <c r="D116" s="71"/>
      <c r="E116" s="103"/>
      <c r="F116" s="104">
        <f>F117</f>
        <v>2165</v>
      </c>
      <c r="G116" s="104">
        <f aca="true" t="shared" si="10" ref="G116:H119">G117</f>
        <v>2100</v>
      </c>
      <c r="H116" s="104">
        <f t="shared" si="10"/>
        <v>2100</v>
      </c>
    </row>
    <row r="117" spans="1:8" ht="25.5">
      <c r="A117" s="42" t="s">
        <v>244</v>
      </c>
      <c r="B117" s="45" t="s">
        <v>66</v>
      </c>
      <c r="C117" s="71" t="s">
        <v>128</v>
      </c>
      <c r="D117" s="71" t="s">
        <v>67</v>
      </c>
      <c r="E117" s="103"/>
      <c r="F117" s="104">
        <f>F118</f>
        <v>2165</v>
      </c>
      <c r="G117" s="104">
        <f t="shared" si="10"/>
        <v>2100</v>
      </c>
      <c r="H117" s="104">
        <f t="shared" si="10"/>
        <v>2100</v>
      </c>
    </row>
    <row r="118" spans="1:8" ht="25.5">
      <c r="A118" s="42" t="s">
        <v>245</v>
      </c>
      <c r="B118" s="45" t="s">
        <v>68</v>
      </c>
      <c r="C118" s="71" t="s">
        <v>128</v>
      </c>
      <c r="D118" s="71" t="s">
        <v>69</v>
      </c>
      <c r="E118" s="103"/>
      <c r="F118" s="104">
        <f>F119</f>
        <v>2165</v>
      </c>
      <c r="G118" s="104">
        <f t="shared" si="10"/>
        <v>2100</v>
      </c>
      <c r="H118" s="104">
        <f t="shared" si="10"/>
        <v>2100</v>
      </c>
    </row>
    <row r="119" spans="1:8" ht="15">
      <c r="A119" s="42" t="s">
        <v>246</v>
      </c>
      <c r="B119" s="107" t="s">
        <v>61</v>
      </c>
      <c r="C119" s="71" t="s">
        <v>128</v>
      </c>
      <c r="D119" s="71" t="s">
        <v>69</v>
      </c>
      <c r="E119" s="103" t="s">
        <v>87</v>
      </c>
      <c r="F119" s="104">
        <f>F120</f>
        <v>2165</v>
      </c>
      <c r="G119" s="104">
        <f t="shared" si="10"/>
        <v>2100</v>
      </c>
      <c r="H119" s="104">
        <f t="shared" si="10"/>
        <v>2100</v>
      </c>
    </row>
    <row r="120" spans="1:8" ht="15">
      <c r="A120" s="42" t="s">
        <v>247</v>
      </c>
      <c r="B120" s="107" t="s">
        <v>32</v>
      </c>
      <c r="C120" s="71" t="s">
        <v>128</v>
      </c>
      <c r="D120" s="71" t="s">
        <v>69</v>
      </c>
      <c r="E120" s="103" t="s">
        <v>36</v>
      </c>
      <c r="F120" s="104">
        <v>2165</v>
      </c>
      <c r="G120" s="104">
        <v>2100</v>
      </c>
      <c r="H120" s="104">
        <v>2100</v>
      </c>
    </row>
    <row r="121" spans="1:8" ht="30" customHeight="1">
      <c r="A121" s="42" t="s">
        <v>248</v>
      </c>
      <c r="B121" s="106" t="s">
        <v>206</v>
      </c>
      <c r="C121" s="118" t="s">
        <v>205</v>
      </c>
      <c r="D121" s="118"/>
      <c r="E121" s="111"/>
      <c r="F121" s="119">
        <f>F122</f>
        <v>587500</v>
      </c>
      <c r="G121" s="119"/>
      <c r="H121" s="119"/>
    </row>
    <row r="122" spans="1:8" ht="25.5">
      <c r="A122" s="42" t="s">
        <v>256</v>
      </c>
      <c r="B122" s="45" t="s">
        <v>66</v>
      </c>
      <c r="C122" s="118" t="s">
        <v>205</v>
      </c>
      <c r="D122" s="71" t="s">
        <v>67</v>
      </c>
      <c r="E122" s="111"/>
      <c r="F122" s="119">
        <f>F123</f>
        <v>587500</v>
      </c>
      <c r="G122" s="119"/>
      <c r="H122" s="119"/>
    </row>
    <row r="123" spans="1:8" ht="25.5">
      <c r="A123" s="42" t="s">
        <v>257</v>
      </c>
      <c r="B123" s="45" t="s">
        <v>68</v>
      </c>
      <c r="C123" s="118" t="s">
        <v>205</v>
      </c>
      <c r="D123" s="71" t="s">
        <v>69</v>
      </c>
      <c r="E123" s="111"/>
      <c r="F123" s="119">
        <f>F124</f>
        <v>587500</v>
      </c>
      <c r="G123" s="119"/>
      <c r="H123" s="119"/>
    </row>
    <row r="124" spans="1:8" ht="15">
      <c r="A124" s="42" t="s">
        <v>258</v>
      </c>
      <c r="B124" s="107" t="s">
        <v>61</v>
      </c>
      <c r="C124" s="118" t="s">
        <v>205</v>
      </c>
      <c r="D124" s="118" t="s">
        <v>67</v>
      </c>
      <c r="E124" s="111" t="s">
        <v>87</v>
      </c>
      <c r="F124" s="119">
        <f>F125</f>
        <v>587500</v>
      </c>
      <c r="G124" s="119"/>
      <c r="H124" s="119"/>
    </row>
    <row r="125" spans="1:8" ht="15">
      <c r="A125" s="42" t="s">
        <v>63</v>
      </c>
      <c r="B125" s="107" t="s">
        <v>32</v>
      </c>
      <c r="C125" s="118" t="s">
        <v>205</v>
      </c>
      <c r="D125" s="118" t="s">
        <v>69</v>
      </c>
      <c r="E125" s="111" t="s">
        <v>36</v>
      </c>
      <c r="F125" s="119">
        <v>587500</v>
      </c>
      <c r="G125" s="119"/>
      <c r="H125" s="119"/>
    </row>
    <row r="126" spans="1:8" ht="15">
      <c r="A126" s="42" t="s">
        <v>259</v>
      </c>
      <c r="B126" s="110" t="s">
        <v>103</v>
      </c>
      <c r="C126" s="111"/>
      <c r="D126" s="111"/>
      <c r="E126" s="111"/>
      <c r="F126" s="112"/>
      <c r="G126" s="112">
        <v>70000</v>
      </c>
      <c r="H126" s="112">
        <v>135000</v>
      </c>
    </row>
    <row r="127" spans="1:8" s="68" customFormat="1" ht="15">
      <c r="A127" s="42" t="s">
        <v>260</v>
      </c>
      <c r="B127" s="113" t="s">
        <v>19</v>
      </c>
      <c r="C127" s="103"/>
      <c r="D127" s="103"/>
      <c r="E127" s="103"/>
      <c r="F127" s="114">
        <f>F15+F43+F65+F71+F87+F37+F40</f>
        <v>6717411.97</v>
      </c>
      <c r="G127" s="114">
        <f>G14+G87+G126</f>
        <v>2758737</v>
      </c>
      <c r="H127" s="114">
        <f>H14+H87+H126</f>
        <v>2744599</v>
      </c>
    </row>
    <row r="128" spans="1:6" s="68" customFormat="1" ht="12.75">
      <c r="A128" s="65"/>
      <c r="B128" s="69"/>
      <c r="C128" s="66"/>
      <c r="D128" s="66"/>
      <c r="E128" s="66"/>
      <c r="F128" s="67"/>
    </row>
    <row r="129" spans="1:8" s="68" customFormat="1" ht="12.75">
      <c r="A129" s="65"/>
      <c r="B129" s="69"/>
      <c r="C129" s="66"/>
      <c r="D129" s="66"/>
      <c r="E129" s="66"/>
      <c r="F129" s="67"/>
      <c r="G129" s="67"/>
      <c r="H129" s="67"/>
    </row>
    <row r="130" spans="1:6" s="68" customFormat="1" ht="12.75">
      <c r="A130" s="65"/>
      <c r="B130" s="69"/>
      <c r="C130" s="66"/>
      <c r="D130" s="66"/>
      <c r="E130" s="66"/>
      <c r="F130" s="67"/>
    </row>
    <row r="131" spans="1:6" s="68" customFormat="1" ht="12.75">
      <c r="A131" s="65"/>
      <c r="B131" s="69"/>
      <c r="C131" s="66"/>
      <c r="D131" s="66"/>
      <c r="E131" s="66"/>
      <c r="F131" s="67"/>
    </row>
    <row r="132" spans="1:6" s="68" customFormat="1" ht="12.75">
      <c r="A132" s="65"/>
      <c r="B132" s="69"/>
      <c r="C132" s="66"/>
      <c r="D132" s="66"/>
      <c r="E132" s="66"/>
      <c r="F132" s="67"/>
    </row>
    <row r="133" spans="1:6" s="68" customFormat="1" ht="12.75">
      <c r="A133" s="65"/>
      <c r="B133" s="69"/>
      <c r="C133" s="66"/>
      <c r="D133" s="66"/>
      <c r="E133" s="66"/>
      <c r="F133" s="67"/>
    </row>
    <row r="134" spans="1:6" s="68" customFormat="1" ht="12.75">
      <c r="A134" s="65"/>
      <c r="B134" s="69"/>
      <c r="C134" s="66"/>
      <c r="D134" s="66"/>
      <c r="E134" s="66"/>
      <c r="F134" s="67"/>
    </row>
    <row r="135" spans="1:6" s="68" customFormat="1" ht="12.75">
      <c r="A135" s="65"/>
      <c r="B135" s="69"/>
      <c r="C135" s="66"/>
      <c r="D135" s="66"/>
      <c r="E135" s="66"/>
      <c r="F135" s="67"/>
    </row>
    <row r="136" spans="1:6" s="68" customFormat="1" ht="12.75">
      <c r="A136" s="65"/>
      <c r="B136" s="69"/>
      <c r="C136" s="66"/>
      <c r="D136" s="66"/>
      <c r="E136" s="66"/>
      <c r="F136" s="67"/>
    </row>
    <row r="137" spans="1:6" s="68" customFormat="1" ht="12.75">
      <c r="A137" s="65"/>
      <c r="B137" s="69"/>
      <c r="C137" s="66"/>
      <c r="D137" s="66"/>
      <c r="E137" s="66"/>
      <c r="F137" s="67"/>
    </row>
    <row r="138" spans="1:6" s="68" customFormat="1" ht="12.75">
      <c r="A138" s="65"/>
      <c r="B138" s="69"/>
      <c r="C138" s="66"/>
      <c r="D138" s="66"/>
      <c r="E138" s="66"/>
      <c r="F138" s="67"/>
    </row>
    <row r="139" spans="1:6" s="68" customFormat="1" ht="12.75">
      <c r="A139" s="65"/>
      <c r="B139" s="69"/>
      <c r="C139" s="66"/>
      <c r="D139" s="66"/>
      <c r="E139" s="66"/>
      <c r="F139" s="67"/>
    </row>
    <row r="140" spans="1:6" s="68" customFormat="1" ht="12.75">
      <c r="A140" s="65"/>
      <c r="B140" s="69"/>
      <c r="C140" s="66"/>
      <c r="D140" s="66"/>
      <c r="E140" s="66"/>
      <c r="F140" s="67"/>
    </row>
    <row r="141" spans="1:6" s="68" customFormat="1" ht="12.75">
      <c r="A141" s="65"/>
      <c r="B141" s="69"/>
      <c r="C141" s="66"/>
      <c r="D141" s="66"/>
      <c r="E141" s="66"/>
      <c r="F141" s="67"/>
    </row>
    <row r="142" spans="1:6" s="68" customFormat="1" ht="12.75">
      <c r="A142" s="65"/>
      <c r="B142" s="69"/>
      <c r="C142" s="66"/>
      <c r="D142" s="66"/>
      <c r="E142" s="66"/>
      <c r="F142" s="67"/>
    </row>
    <row r="143" spans="1:6" s="68" customFormat="1" ht="12.75">
      <c r="A143" s="65"/>
      <c r="B143" s="69"/>
      <c r="C143" s="66"/>
      <c r="D143" s="66"/>
      <c r="E143" s="66"/>
      <c r="F143" s="67"/>
    </row>
    <row r="144" spans="1:6" s="68" customFormat="1" ht="12.75">
      <c r="A144" s="65"/>
      <c r="B144" s="69"/>
      <c r="C144" s="66"/>
      <c r="D144" s="66"/>
      <c r="E144" s="66"/>
      <c r="F144" s="67"/>
    </row>
    <row r="145" spans="1:6" s="68" customFormat="1" ht="12.75">
      <c r="A145" s="65"/>
      <c r="B145" s="69"/>
      <c r="C145" s="66"/>
      <c r="D145" s="66"/>
      <c r="E145" s="66"/>
      <c r="F145" s="67"/>
    </row>
  </sheetData>
  <sheetProtection/>
  <mergeCells count="6">
    <mergeCell ref="A8:H8"/>
    <mergeCell ref="A9:H9"/>
    <mergeCell ref="G1:H1"/>
    <mergeCell ref="F7:H7"/>
    <mergeCell ref="F5:H5"/>
    <mergeCell ref="F6:H6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2018-10-09T00:59:58Z</cp:lastPrinted>
  <dcterms:created xsi:type="dcterms:W3CDTF">2007-10-12T08:23:45Z</dcterms:created>
  <dcterms:modified xsi:type="dcterms:W3CDTF">2018-10-09T01:00:45Z</dcterms:modified>
  <cp:category/>
  <cp:version/>
  <cp:contentType/>
  <cp:contentStatus/>
</cp:coreProperties>
</file>